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8925"/>
  <workbookPr codeName="ThisWorkbook"/>
  <bookViews>
    <workbookView xWindow="-110" yWindow="-110" windowWidth="19420" windowHeight="10300"/>
  </bookViews>
  <sheets>
    <sheet name="Main" sheetId="8" r:id="rId1"/>
    <sheet name="destination grants" sheetId="4" r:id="rId2" state="hidden"/>
    <sheet name="Grant Rates" sheetId="7" r:id="rId3" state="hidden"/>
  </sheets>
  <calcPr fullPrecision="1"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sourceFile="" type="5" name="Query - Table 1" refreshedVersion="0" background="1" description="Connection to the 'Table 1' query in the workbook.">
    <dbPr connection="Provider=Microsoft.Mashup.OleDb.1;Data Source=$Workbook$;Location=&quot;Table 1&quot;;Extended Properties=&quot;&quot;" command="SELECT * FROM [Table 1]"/>
  </connection>
</connections>
</file>

<file path=xl/sharedStrings.xml><?xml version="1.0" encoding="utf-8"?>
<sst xmlns="http://schemas.openxmlformats.org/spreadsheetml/2006/main" uniqueCount="264" count="310">
  <si>
    <t>Choose your destination:</t>
  </si>
  <si>
    <t>New Zealand</t>
  </si>
  <si>
    <t>Select the departure date:</t>
  </si>
  <si>
    <t>Select the return date:</t>
  </si>
  <si>
    <t>Disadvantaged status?</t>
  </si>
  <si>
    <t>no</t>
  </si>
  <si>
    <t>TOTAL COST OF LIVING ENTITLEMENT</t>
  </si>
  <si>
    <t>TRAVEL GRANT</t>
  </si>
  <si>
    <t>TOTAL FUNDING</t>
  </si>
  <si>
    <t>Afghanistan</t>
  </si>
  <si>
    <t>protect cells password Solent 1</t>
  </si>
  <si>
    <t>Albania</t>
  </si>
  <si>
    <t>Algeria</t>
  </si>
  <si>
    <t>yes</t>
  </si>
  <si>
    <t>American Samoa</t>
  </si>
  <si>
    <t>Andorra</t>
  </si>
  <si>
    <t>Angola</t>
  </si>
  <si>
    <t>Antarctica</t>
  </si>
  <si>
    <t>Group</t>
  </si>
  <si>
    <t>Daily Rate (Standard)</t>
  </si>
  <si>
    <t>Daily Rate (WP uplift)</t>
  </si>
  <si>
    <t>Antigua and Barbuda</t>
  </si>
  <si>
    <t>Group 1 (28 to 56 days</t>
  </si>
  <si>
    <t>Argentina</t>
  </si>
  <si>
    <t>Group 1 (57 to 365 days)</t>
  </si>
  <si>
    <t>Armenia</t>
  </si>
  <si>
    <t>Group 2 (28 to 56 days)</t>
  </si>
  <si>
    <t>Australia</t>
  </si>
  <si>
    <t>Group 2 (57 to 365 days)</t>
  </si>
  <si>
    <t>Austria</t>
  </si>
  <si>
    <t>Azerbaijan</t>
  </si>
  <si>
    <t>The 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</si>
  <si>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</si>
  <si>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</si>
  <si>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</si>
  <si>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</si>
  <si>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</si>
  <si>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</si>
  <si>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</si>
  <si>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</si>
  <si>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</si>
  <si>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</si>
  <si>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</si>
  <si>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</si>
  <si>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</si>
  <si>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British Indian Ocean Territory</t>
  </si>
  <si>
    <t>British Virgin Islands</t>
  </si>
  <si>
    <t>Brunei</t>
  </si>
  <si>
    <t>Bulgaria</t>
  </si>
  <si>
    <t>Burkina Faso</t>
  </si>
  <si>
    <t>Burundi</t>
  </si>
  <si>
    <t>Cambodia</t>
  </si>
  <si>
    <t>Cameroon</t>
  </si>
  <si>
    <t>Canada</t>
  </si>
  <si>
    <t>Canary Islands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</si>
  <si>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</si>
  <si>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</si>
  <si>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</si>
  <si>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</si>
  <si>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</si>
  <si>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</si>
  <si>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</si>
  <si>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</si>
  <si>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Congo</t>
  </si>
  <si>
    <t>Congo (Democratic Republic)</t>
  </si>
  <si>
    <t>Cook Islands and Tokelau</t>
  </si>
  <si>
    <t>Costa Rica</t>
  </si>
  <si>
    <t>Croatia</t>
  </si>
  <si>
    <t>Cuba</t>
  </si>
  <si>
    <t>Curaçao</t>
  </si>
  <si>
    <t>Cyprus</t>
  </si>
  <si>
    <t>Czechia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</si>
  <si>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</si>
  <si>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</si>
  <si>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</si>
  <si>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</si>
  <si>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</si>
  <si>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</si>
  <si>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</si>
  <si>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</si>
  <si>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</si>
  <si>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</si>
  <si>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</si>
  <si>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</si>
  <si>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</si>
  <si>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</si>
  <si>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</si>
  <si>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</si>
  <si>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</si>
  <si>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</si>
  <si>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</si>
  <si>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Gabon</t>
  </si>
  <si>
    <t>The Gambia</t>
  </si>
  <si>
    <t>Georgia</t>
  </si>
  <si>
    <t>Germany</t>
  </si>
  <si>
    <t>Ghana</t>
  </si>
  <si>
    <t>Gibraltar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</si>
  <si>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</si>
  <si>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</si>
  <si>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</si>
  <si>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</si>
  <si>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</si>
  <si>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</si>
  <si>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</si>
  <si>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</si>
  <si>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</si>
  <si>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</si>
  <si>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</si>
  <si>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</si>
  <si>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</si>
  <si>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</si>
  <si>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</si>
  <si>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</si>
  <si>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</si>
  <si>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</si>
  <si>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Ivory Coast</t>
  </si>
  <si>
    <t>Jamaica</t>
  </si>
  <si>
    <t>Japan</t>
  </si>
  <si>
    <t>Jordan</t>
  </si>
  <si>
    <t>Kazakhstan</t>
  </si>
  <si>
    <t>Kenya</t>
  </si>
  <si>
    <t>Kiribati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</si>
  <si>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</si>
  <si>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</si>
  <si>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</si>
  <si>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</si>
  <si>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</si>
  <si>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</si>
  <si>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</si>
  <si>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</si>
  <si>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</si>
  <si>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</si>
  <si>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</si>
  <si>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</si>
  <si>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</si>
  <si>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</si>
  <si>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</si>
  <si>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</si>
  <si>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</si>
  <si>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</si>
  <si>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</si>
  <si>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</si>
  <si>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</si>
  <si>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</si>
  <si>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</si>
  <si>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Mexico</t>
  </si>
  <si>
    <t>Federated States of Micronesia </t>
  </si>
  <si>
    <t>Moldova</t>
  </si>
  <si>
    <t>Monaco</t>
  </si>
  <si>
    <t>Mongolia</t>
  </si>
  <si>
    <t>Montenegro</t>
  </si>
  <si>
    <t>Morocco</t>
  </si>
  <si>
    <t>Mozambique</t>
  </si>
  <si>
    <t>Myanmar (Burma)</t>
  </si>
  <si>
    <t>Namibia</t>
  </si>
  <si>
    <t>Nauru</t>
  </si>
  <si>
    <t>Nepal</t>
  </si>
  <si>
    <t>Netherlands</t>
  </si>
  <si>
    <t>New Caledonia</t>
  </si>
  <si>
    <t>Nicaragua</t>
  </si>
  <si>
    <t>Niger</t>
  </si>
  <si>
    <t>Nigeria</t>
  </si>
  <si>
    <t>Niue</t>
  </si>
  <si>
    <t>North Korea</t>
  </si>
  <si>
    <t>North Macedonia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</si>
  <si>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</si>
  <si>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</si>
  <si>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</si>
  <si>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</si>
  <si>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</si>
  <si>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</si>
  <si>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</si>
  <si>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</si>
  <si>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</si>
  <si>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</si>
  <si>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</si>
  <si>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</si>
  <si>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</si>
  <si>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</si>
  <si>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Russia</t>
  </si>
  <si>
    <t>Rwanda</t>
  </si>
  <si>
    <t>Samoa</t>
  </si>
  <si>
    <t>San Marino</t>
  </si>
  <si>
    <t>São Tomé and Príncipe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</si>
  <si>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</si>
  <si>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</si>
  <si>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</si>
  <si>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</si>
  <si>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</si>
  <si>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</si>
  <si>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</si>
  <si>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</si>
  <si>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</si>
  <si>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</si>
  <si>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</si>
  <si>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</si>
  <si>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Korea</t>
  </si>
  <si>
    <t>South Sudan</t>
  </si>
  <si>
    <t>Spain</t>
  </si>
  <si>
    <t>Sri Lanka</t>
  </si>
  <si>
    <t>St Kitts and Nevis</t>
  </si>
  <si>
    <t>St Lucia</t>
  </si>
  <si>
    <t>St Vincent</t>
  </si>
  <si>
    <t>Sudan</t>
  </si>
  <si>
    <t>Suriname</t>
  </si>
  <si>
    <t>Svalbard and Jan Mayen</t>
  </si>
  <si>
    <t>Sweden</t>
  </si>
  <si>
    <t>Switzerland</t>
  </si>
  <si>
    <t>Syria</t>
  </si>
  <si>
    <t>Taiwan</t>
  </si>
  <si>
    <t>Tajikistan</t>
  </si>
  <si>
    <t>Tanzania</t>
  </si>
  <si>
    <t>Thailand</t>
  </si>
  <si>
    <t>The Occupied Palestinian Territories</t>
  </si>
  <si>
    <t>Togo</t>
  </si>
  <si>
    <t>Tonga</t>
  </si>
  <si>
    <t>Trinidad and Tobago</t>
  </si>
  <si>
    <t>Tunisia</t>
  </si>
  <si>
    <t>Türkiye</t>
  </si>
  <si>
    <t>Turkmenistan</t>
  </si>
  <si>
    <t>Turks and Caicos Islands</t>
  </si>
  <si>
    <t>Tuvalu</t>
  </si>
  <si>
    <t>Uganda</t>
  </si>
  <si>
    <t>Ukraine</t>
  </si>
  <si>
    <t>United Arab Emirates (UAE)</t>
  </si>
  <si>
    <t>United States</t>
  </si>
  <si>
    <t>Uruguay</t>
  </si>
  <si>
    <t>Uzbekistan</t>
  </si>
  <si>
    <t>Vanuatu</t>
  </si>
  <si>
    <t>Vatican City</t>
  </si>
  <si>
    <t>Venezuela</t>
  </si>
  <si>
    <t>Vietnam</t>
  </si>
  <si>
    <t>Yemen</t>
  </si>
  <si>
    <t>Zambia</t>
  </si>
  <si>
    <t>Zimbabwe</t>
  </si>
  <si>
    <t>Turing grant rates</t>
  </si>
  <si>
    <t>https://www.gov.uk/government/publications/turing-scheme-international-study-and-work-placements/list-of-destinations-and-grant-rates</t>
  </si>
  <si>
    <t>Up to 100 participants</t>
  </si>
  <si>
    <t>More than 100 participants</t>
  </si>
  <si>
    <t>Organisational Support</t>
  </si>
  <si>
    <t>Group 1</t>
  </si>
  <si>
    <t>WP Group 1</t>
  </si>
  <si>
    <t>Group 2</t>
  </si>
  <si>
    <t>WP Group 2</t>
  </si>
  <si>
    <t>Monthly</t>
  </si>
  <si>
    <t>28 to 56 days</t>
  </si>
  <si>
    <t>57 to 365 days</t>
  </si>
  <si>
    <t>Daily rates</t>
  </si>
  <si>
    <t>Weekly rates</t>
  </si>
  <si>
    <t>Standard</t>
  </si>
  <si>
    <t>WP</t>
  </si>
  <si>
    <t>uplift</t>
  </si>
  <si>
    <t>2 weeks rates</t>
  </si>
  <si>
    <t>Travel for WP</t>
  </si>
  <si>
    <t xml:space="preserve">Netherlands </t>
  </si>
  <si>
    <t xml:space="preserve">Spain </t>
  </si>
  <si>
    <t>US</t>
  </si>
  <si>
    <t xml:space="preserve">bali </t>
  </si>
  <si>
    <t>4 weeks rates</t>
  </si>
  <si>
    <t>6 weeks rates</t>
  </si>
  <si>
    <t>Travel</t>
  </si>
  <si>
    <t>German</t>
  </si>
  <si>
    <t>8 weeks rates</t>
  </si>
  <si>
    <t>10 weeks rates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</si>
</sst>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4">
    <numFmt numFmtId="6" formatCode="&quot;£&quot;#,##0;[Red]\-&quot;£&quot;#,##0"/>
    <numFmt numFmtId="164" formatCode="[$-809]d\ mmmm\ yyyy;@"/>
    <numFmt numFmtId="165" formatCode="&quot;£&quot;#,##0.00"/>
    <numFmt numFmtId="166" formatCode="[$-409]d\-mmm\-yy;@"/>
  </numFmts>
  <fonts count="12">
    <font>
      <sz val="11"/>
      <color theme="1"/>
      <name val="Aptos Narrow"/>
      <family val="2"/>
      <charset val="0"/>
      <scheme val="minor"/>
    </font>
    <font>
      <b/>
      <sz val="7"/>
      <color rgb="FF242424"/>
      <name val="Segoe UI"/>
      <family val="2"/>
      <charset val="0"/>
    </font>
    <font>
      <sz val="11"/>
      <color rgb="FF0B0C0C"/>
      <name val="Arial"/>
      <family val="2"/>
      <charset val="0"/>
    </font>
    <font>
      <b/>
      <sz val="11"/>
      <color rgb="FF0B0C0C"/>
      <name val="Arial"/>
      <family val="2"/>
      <charset val="0"/>
    </font>
    <font>
      <sz val="11"/>
      <color theme="1"/>
      <name val="Aptos Narrow"/>
      <family val="2"/>
      <charset val="0"/>
      <scheme val="minor"/>
    </font>
    <font>
      <b/>
      <sz val="11"/>
      <color theme="1"/>
      <name val="Aptos Narrow"/>
      <family val="2"/>
      <charset val="0"/>
      <scheme val="minor"/>
    </font>
    <font>
      <u val="single"/>
      <sz val="11"/>
      <color theme="10"/>
      <name val="Aptos Narrow"/>
      <family val="2"/>
      <charset val="0"/>
      <scheme val="minor"/>
    </font>
    <font>
      <b/>
      <sz val="18"/>
      <color theme="1"/>
      <name val="Aptos Narrow"/>
      <family val="2"/>
      <charset val="0"/>
      <scheme val="minor"/>
    </font>
    <font>
      <sz val="18"/>
      <color theme="1"/>
      <name val="Aptos Narrow"/>
      <family val="2"/>
      <charset val="0"/>
      <scheme val="minor"/>
    </font>
    <font>
      <sz val="10"/>
      <color rgb="FF000000"/>
      <name val="Arial"/>
      <family val="2"/>
      <charset val="0"/>
    </font>
    <font>
      <sz val="10"/>
      <color rgb="FF0B0C0C"/>
      <name val="Arial"/>
      <family val="2"/>
      <charset val="0"/>
    </font>
    <font>
      <b/>
      <sz val="14"/>
      <color theme="1"/>
      <name val="Aptos Narrow"/>
      <family val="2"/>
      <charset val="0"/>
      <scheme val="minor"/>
    </font>
  </fonts>
  <fills count="8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6">
    <xf numFmtId="0" fontId="0" fillId="0" borderId="0"/>
    <xf numFmtId="0" fontId="6" fillId="0" borderId="0" applyAlignment="0" applyBorder="0" applyNumberFormat="0" applyFill="0" applyProtection="0"/>
  </cellStyleXfs>
  <cellXfs>
    <xf numFmtId="0" fontId="0" fillId="0" borderId="0" xfId="0"/>
    <xf numFmtId="6" fontId="2" fillId="2" borderId="1" xfId="0" applyAlignment="1" applyBorder="1" applyFont="1" applyNumberFormat="1" applyFill="1">
      <alignment horizontal="right" vertical="top" wrapText="1"/>
    </xf>
    <xf numFmtId="0" fontId="1" fillId="0" borderId="0" xfId="0" applyFont="1"/>
    <xf numFmtId="0" fontId="2" fillId="2" borderId="1" xfId="0" applyAlignment="1" applyBorder="1" applyFont="1" applyFill="1">
      <alignment horizontal="right" vertical="top" wrapText="1"/>
    </xf>
    <xf numFmtId="0" fontId="3" fillId="2" borderId="1" xfId="0" applyAlignment="1" applyBorder="1" applyFont="1" applyFill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0" xfId="0" applyFill="1"/>
    <xf numFmtId="0" fontId="0" fillId="4" borderId="0" xfId="0" applyFill="1"/>
    <xf numFmtId="0" fontId="8" fillId="0" borderId="2" xfId="0" applyAlignment="1" applyBorder="1" applyFont="1">
      <alignment horizontal="center"/>
    </xf>
    <xf numFmtId="0" fontId="8" fillId="0" borderId="0" xfId="0" applyAlignment="1" applyFont="1">
      <alignment horizontal="center"/>
    </xf>
    <xf numFmtId="0" fontId="7" fillId="0" borderId="3" xfId="0" applyAlignment="1" applyBorder="1" applyFont="1">
      <alignment horizontal="center"/>
    </xf>
    <xf numFmtId="0" fontId="7" fillId="0" borderId="0" xfId="0" applyAlignment="1" applyFont="1">
      <alignment horizontal="center"/>
    </xf>
    <xf numFmtId="0" fontId="0" fillId="0" borderId="4" xfId="0" applyAlignment="1" applyBorder="1">
      <alignment horizontal="left" vertical="top" wrapText="1"/>
    </xf>
    <xf numFmtId="0" fontId="0" fillId="0" borderId="3" xfId="0" applyAlignment="1" applyBorder="1">
      <alignment horizontal="left" vertical="top" wrapText="1"/>
    </xf>
    <xf numFmtId="0" fontId="0" fillId="0" borderId="5" xfId="0" applyAlignment="1" applyBorder="1">
      <alignment horizontal="left" vertical="top" wrapText="1"/>
    </xf>
    <xf numFmtId="164" fontId="0" fillId="0" borderId="0" xfId="0" applyAlignment="1" applyNumberFormat="1" applyProtection="1">
      <alignment horizontal="center" vertical="top" wrapText="1" readingOrder="1"/>
      <protection locked="0"/>
    </xf>
    <xf numFmtId="0" fontId="0" fillId="0" borderId="6" xfId="0" applyAlignment="1" applyBorder="1">
      <alignment horizontal="left" vertical="top" wrapText="1"/>
    </xf>
    <xf numFmtId="6" fontId="9" fillId="0" borderId="7" xfId="0" applyAlignment="1" applyBorder="1" applyFont="1" applyNumberFormat="1">
      <alignment horizontal="right"/>
    </xf>
    <xf numFmtId="6" fontId="9" fillId="0" borderId="8" xfId="0" applyAlignment="1" applyBorder="1" applyFont="1" applyNumberFormat="1">
      <alignment horizontal="right"/>
    </xf>
    <xf numFmtId="6" fontId="0" fillId="0" borderId="9" xfId="0" applyAlignment="1" applyBorder="1" applyNumberFormat="1">
      <alignment horizontal="right"/>
    </xf>
    <xf numFmtId="6" fontId="0" fillId="0" borderId="0" xfId="0" applyAlignment="1" applyNumberFormat="1">
      <alignment horizontal="right"/>
    </xf>
    <xf numFmtId="0" fontId="10" fillId="0" borderId="1" xfId="0" applyBorder="1" applyFont="1"/>
    <xf numFmtId="0" fontId="0" fillId="5" borderId="1" xfId="0" applyAlignment="1" applyBorder="1" applyFill="1">
      <alignment horizontal="center"/>
    </xf>
    <xf numFmtId="0" fontId="0" fillId="5" borderId="10" xfId="0" applyAlignment="1" applyBorder="1" applyFill="1">
      <alignment horizontal="center"/>
    </xf>
    <xf numFmtId="0" fontId="0" fillId="0" borderId="1" xfId="0" applyAlignment="1" applyBorder="1">
      <alignment horizontal="center"/>
    </xf>
    <xf numFmtId="0" fontId="0" fillId="0" borderId="1" xfId="0" applyAlignment="1" applyBorder="1">
      <alignment horizontal="left" vertical="top"/>
    </xf>
    <xf numFmtId="6" fontId="2" fillId="2" borderId="1" xfId="0" applyAlignment="1" applyBorder="1" applyFont="1" applyNumberFormat="1" applyFill="1">
      <alignment horizontal="right" vertical="top" wrapText="1" indent="1"/>
    </xf>
    <xf numFmtId="165" fontId="0" fillId="0" borderId="1" xfId="0" applyBorder="1" applyNumberFormat="1"/>
    <xf numFmtId="2" fontId="0" fillId="0" borderId="0" xfId="0" applyNumberFormat="1"/>
    <xf numFmtId="0" fontId="0" fillId="0" borderId="11" xfId="0" applyAlignment="1" applyBorder="1">
      <alignment horizontal="left" vertical="top"/>
    </xf>
    <xf numFmtId="6" fontId="2" fillId="0" borderId="1" xfId="0" applyAlignment="1" applyBorder="1" applyFont="1" applyNumberFormat="1">
      <alignment horizontal="right"/>
    </xf>
    <xf numFmtId="0" fontId="0" fillId="0" borderId="1" xfId="0" applyBorder="1"/>
    <xf numFmtId="0" fontId="0" fillId="4" borderId="1" xfId="0" applyAlignment="1" applyBorder="1" applyFill="1">
      <alignment horizontal="center"/>
    </xf>
    <xf numFmtId="6" fontId="0" fillId="0" borderId="1" xfId="0" applyBorder="1" applyNumberFormat="1"/>
    <xf numFmtId="0" fontId="11" fillId="6" borderId="1" xfId="0" applyAlignment="1" applyBorder="1" applyFont="1" applyFill="1">
      <alignment horizontal="center"/>
    </xf>
    <xf numFmtId="0" fontId="0" fillId="0" borderId="12" xfId="0" applyBorder="1"/>
    <xf numFmtId="0" fontId="0" fillId="0" borderId="13" xfId="0" applyBorder="1"/>
    <xf numFmtId="0" fontId="0" fillId="4" borderId="0" xfId="0" applyAlignment="1" applyFill="1">
      <alignment horizontal="right"/>
    </xf>
    <xf numFmtId="2" fontId="0" fillId="4" borderId="0" xfId="0" applyNumberFormat="1" applyFill="1"/>
    <xf numFmtId="0" fontId="5" fillId="4" borderId="3" xfId="0" applyBorder="1" applyFont="1" applyFill="1"/>
    <xf numFmtId="165" fontId="5" fillId="4" borderId="5" xfId="0" applyAlignment="1" applyBorder="1" applyFont="1" applyNumberFormat="1" applyFill="1">
      <alignment horizontal="left"/>
    </xf>
    <xf numFmtId="0" fontId="0" fillId="4" borderId="14" xfId="0" applyBorder="1" applyFill="1"/>
    <xf numFmtId="0" fontId="0" fillId="4" borderId="15" xfId="0" applyAlignment="1" applyBorder="1" applyFill="1">
      <alignment horizontal="left"/>
    </xf>
    <xf numFmtId="0" fontId="5" fillId="4" borderId="0" xfId="0" applyFont="1" applyFill="1"/>
    <xf numFmtId="165" fontId="5" fillId="4" borderId="15" xfId="0" applyAlignment="1" applyBorder="1" applyFont="1" applyNumberFormat="1" applyFill="1">
      <alignment horizontal="left"/>
    </xf>
    <xf numFmtId="0" fontId="0" fillId="4" borderId="16" xfId="0" applyBorder="1" applyFill="1"/>
    <xf numFmtId="0" fontId="0" fillId="4" borderId="17" xfId="0" applyBorder="1" applyFill="1"/>
    <xf numFmtId="0" fontId="0" fillId="4" borderId="18" xfId="0" applyBorder="1" applyFill="1"/>
    <xf numFmtId="0" fontId="0" fillId="4" borderId="19" xfId="0" applyBorder="1" applyFill="1" applyProtection="1">
      <protection locked="0"/>
    </xf>
    <xf numFmtId="166" fontId="0" fillId="4" borderId="19" xfId="0" applyBorder="1" applyNumberFormat="1" applyFill="1" applyProtection="1">
      <protection locked="0"/>
    </xf>
    <xf numFmtId="0" fontId="5" fillId="4" borderId="14" xfId="0" applyAlignment="1" applyBorder="1" applyFont="1" applyFill="1">
      <alignment horizontal="right"/>
    </xf>
    <xf numFmtId="0" fontId="5" fillId="4" borderId="0" xfId="0" applyAlignment="1" applyFont="1" applyFill="1">
      <alignment horizontal="right"/>
    </xf>
    <xf numFmtId="0" fontId="5" fillId="4" borderId="4" xfId="0" applyAlignment="1" applyBorder="1" applyFont="1" applyFill="1">
      <alignment horizontal="right"/>
    </xf>
    <xf numFmtId="0" fontId="5" fillId="4" borderId="3" xfId="0" applyAlignment="1" applyBorder="1" applyFont="1" applyFill="1">
      <alignment horizontal="right"/>
    </xf>
    <xf numFmtId="0" fontId="7" fillId="7" borderId="4" xfId="0" applyAlignment="1" applyBorder="1" applyFont="1" applyFill="1">
      <alignment horizontal="center"/>
    </xf>
    <xf numFmtId="0" fontId="7" fillId="7" borderId="3" xfId="0" applyAlignment="1" applyBorder="1" applyFont="1" applyFill="1">
      <alignment horizontal="center"/>
    </xf>
    <xf numFmtId="0" fontId="7" fillId="7" borderId="20" xfId="0" applyAlignment="1" applyBorder="1" applyFont="1" applyFill="1">
      <alignment horizontal="center"/>
    </xf>
    <xf numFmtId="0" fontId="7" fillId="7" borderId="21" xfId="0" applyAlignment="1" applyBorder="1" applyFont="1" applyFill="1">
      <alignment horizontal="center"/>
    </xf>
    <xf numFmtId="0" fontId="6" fillId="4" borderId="0" xfId="1" applyAlignment="1" applyFont="1" applyFill="1">
      <alignment horizontal="center"/>
    </xf>
    <xf numFmtId="0" fontId="0" fillId="0" borderId="22" xfId="0" applyAlignment="1" applyBorder="1">
      <alignment horizontal="center"/>
    </xf>
    <xf numFmtId="0" fontId="0" fillId="0" borderId="21" xfId="0" applyAlignment="1" applyBorder="1">
      <alignment horizontal="center"/>
    </xf>
    <xf numFmtId="0" fontId="0" fillId="0" borderId="6" xfId="0" applyAlignment="1" applyBorder="1">
      <alignment horizontal="center"/>
    </xf>
    <xf numFmtId="0" fontId="0" fillId="0" borderId="9" xfId="0" applyAlignment="1" applyBorder="1">
      <alignment horizontal="center"/>
    </xf>
    <xf numFmtId="0" fontId="0" fillId="6" borderId="23" xfId="0" applyAlignment="1" applyBorder="1" applyFill="1">
      <alignment horizontal="center"/>
    </xf>
    <xf numFmtId="0" fontId="0" fillId="6" borderId="24" xfId="0" applyAlignment="1" applyBorder="1" applyFill="1">
      <alignment horizontal="center"/>
    </xf>
    <xf numFmtId="6" fontId="9" fillId="0" borderId="25" xfId="0" applyAlignment="1" applyBorder="1" applyFont="1" applyNumberFormat="1">
      <alignment horizontal="center"/>
    </xf>
    <xf numFmtId="6" fontId="9" fillId="0" borderId="26" xfId="0" applyAlignment="1" applyBorder="1" applyFont="1" applyNumberFormat="1">
      <alignment horizontal="center"/>
    </xf>
    <xf numFmtId="6" fontId="9" fillId="0" borderId="27" xfId="0" applyAlignment="1" applyBorder="1" applyFont="1" applyNumberFormat="1">
      <alignment horizontal="center"/>
    </xf>
    <xf numFmtId="6" fontId="9" fillId="0" borderId="28" xfId="0" applyAlignment="1" applyBorder="1" applyFont="1" applyNumberFormat="1">
      <alignment horizontal="center"/>
    </xf>
    <xf numFmtId="0" fontId="11" fillId="6" borderId="4" xfId="0" applyAlignment="1" applyBorder="1" applyFont="1" applyFill="1">
      <alignment horizontal="center"/>
    </xf>
    <xf numFmtId="0" fontId="11" fillId="6" borderId="5" xfId="0" applyAlignment="1" applyBorder="1" applyFont="1" applyFill="1">
      <alignment horizontal="center"/>
    </xf>
    <xf numFmtId="0" fontId="11" fillId="6" borderId="14" xfId="0" applyAlignment="1" applyBorder="1" applyFont="1" applyFill="1">
      <alignment horizontal="center"/>
    </xf>
    <xf numFmtId="0" fontId="11" fillId="6" borderId="15" xfId="0" applyAlignment="1" applyBorder="1" applyFont="1" applyFill="1">
      <alignment horizontal="center"/>
    </xf>
    <xf numFmtId="0" fontId="0" fillId="0" borderId="29" xfId="0" applyAlignment="1" applyBorder="1">
      <alignment horizontal="left" vertical="top"/>
    </xf>
  </cellXfs>
  <cellStyles count="2">
    <cellStyle name="Hyperlink" xfId="1" builtinId="8"/>
    <cellStyle name="Normal" xfId="0" builtinId="0"/>
  </cellStyles>
  <dxfs/>
  <tableStyles count="1" defaultTableStyle="TableStyleMedium2" defaultPivotStyle="PivotStyleLight16">
    <tableStyle name="Invisible" pivot="0" count="0"/>
  </tableStyle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ustomXml" Target="../customXml/item2.xml" /><Relationship Id="rId10" Type="http://schemas.openxmlformats.org/officeDocument/2006/relationships/customXml" Target="../customXml/item4.xml" /><Relationship Id="rId7" Type="http://schemas.openxmlformats.org/officeDocument/2006/relationships/sharedStrings" Target="sharedStrings.xml" /><Relationship Id="rId5" Type="http://schemas.openxmlformats.org/officeDocument/2006/relationships/customXml" Target="../customXml/item1.xml" /><Relationship Id="rId11" Type="http://schemas.openxmlformats.org/officeDocument/2006/relationships/connections" Target="connections.xml" /><Relationship Id="rId6" Type="http://schemas.openxmlformats.org/officeDocument/2006/relationships/styles" Target="styles.xml" /><Relationship Id="rId3" Type="http://schemas.openxmlformats.org/officeDocument/2006/relationships/worksheet" Target="worksheets/sheet3.xml" /><Relationship Id="rId9" Type="http://schemas.openxmlformats.org/officeDocument/2006/relationships/customXml" Target="../customXml/item3.xml" /><Relationship Id="rId2" Type="http://schemas.openxmlformats.org/officeDocument/2006/relationships/worksheet" Target="worksheets/sheet2.xml" /><Relationship Id="rId4" Type="http://schemas.openxmlformats.org/officeDocument/2006/relationships/theme" Target="theme/theme1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www.gov.uk/government/publications/turing-scheme-international-study-and-work-placements/list-of-destinations-and-grant-rates" TargetMode="External" /><Relationship Id="rId2" Type="http://schemas.openxmlformats.org/officeDocument/2006/relationships/hyperlink" Target="https://www.gov.uk/government/publications/turing-scheme-international-study-and-work-placements/list-of-destinations-and-grant-rates" TargetMode="Externa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1"/>
  <dimension ref="A1:I15"/>
  <sheetViews>
    <sheetView view="normal" tabSelected="1" workbookViewId="0">
      <selection pane="topLeft" activeCell="I3" sqref="I3"/>
    </sheetView>
  </sheetViews>
  <sheetFormatPr defaultColWidth="9.1796875" defaultRowHeight="14.5"/>
  <cols>
    <col min="1" max="6" width="9.125" style="7" customWidth="1"/>
    <col min="7" max="7" width="23.50390625" style="7" customWidth="1"/>
    <col min="8" max="16384" width="9.125" style="7" customWidth="1"/>
  </cols>
  <sheetData>
    <row r="1" ht="15" thickBot="1"/>
    <row r="2" spans="2:7" ht="15" thickBot="1">
      <c r="B2" s="37" t="s">
        <v>0</v>
      </c>
      <c r="C2" s="37"/>
      <c r="D2" s="37"/>
      <c r="E2" s="37"/>
      <c r="G2" s="48" t="s">
        <v>97</v>
      </c>
    </row>
    <row r="3" spans="2:5" ht="15" thickBot="1">
      <c r="B3" s="37"/>
      <c r="C3" s="37"/>
      <c r="D3" s="37"/>
      <c r="E3" s="37"/>
    </row>
    <row r="4" spans="2:7" ht="15" thickBot="1">
      <c r="B4" s="37" t="s">
        <v>2</v>
      </c>
      <c r="C4" s="37"/>
      <c r="D4" s="37"/>
      <c r="E4" s="37"/>
      <c r="G4" s="49">
        <v>46193</v>
      </c>
    </row>
    <row r="5" spans="2:5" ht="15" thickBot="1">
      <c r="B5" s="37"/>
      <c r="C5" s="37"/>
      <c r="D5" s="37"/>
      <c r="E5" s="37"/>
    </row>
    <row r="6" spans="2:7" ht="15" thickBot="1">
      <c r="B6" s="37" t="s">
        <v>3</v>
      </c>
      <c r="C6" s="37"/>
      <c r="D6" s="37"/>
      <c r="E6" s="37"/>
      <c r="G6" s="49">
        <v>46254</v>
      </c>
    </row>
    <row r="7" ht="15" thickBot="1"/>
    <row r="8" spans="2:9" ht="15" thickBot="1">
      <c r="B8" s="37" t="s">
        <v>4</v>
      </c>
      <c r="C8" s="37"/>
      <c r="D8" s="37"/>
      <c r="E8" s="37"/>
      <c r="G8" s="48" t="s">
        <v>13</v>
      </c>
      <c r="I8" s="38"/>
    </row>
    <row r="9" ht="15" thickBot="1"/>
    <row r="10" spans="2:7">
      <c r="B10" s="52" t="s">
        <v>6</v>
      </c>
      <c r="C10" s="53"/>
      <c r="D10" s="53"/>
      <c r="E10" s="53"/>
      <c r="F10" s="39"/>
      <c r="G10" s="40">
        <f>IFERROR(IF(OR(G4="",G6=""),"",IF((DATEDIF(G4,G6,"d")+1)&lt;=56, IF(VLOOKUP(G2, 'destination grants'!$A$2:$C$219, 2, FALSE)=1, IF(G8="yes",'Grant Rates'!$D$18,'Grant Rates'!$C$18),IF(G8="yes",'Grant Rates'!$D$20,'Grant Rates'!$C$20)), IF(VLOOKUP(G2, 'destination grants'!$A$2:$C$219, 2, FALSE)=1,IF(G8="yes",'Grant Rates'!$D$19,'Grant Rates'!$C$19), IF(G8="yes",'Grant Rates'!$D$21,'Grant Rates'!$C$21)))*(DATEDIF(G4,G6,"d")+1)),"")</f>
        <v>992</v>
      </c>
    </row>
    <row r="11" spans="2:7">
      <c r="B11" s="41"/>
      <c r="G11" s="42"/>
    </row>
    <row r="12" spans="2:7">
      <c r="B12" s="50" t="s">
        <v>7</v>
      </c>
      <c r="C12" s="51"/>
      <c r="D12" s="51"/>
      <c r="E12" s="51"/>
      <c r="F12" s="43"/>
      <c r="G12" s="44">
        <f>IFERROR(IF(OR(G4="",G6=""),"",IF(AND((DATEDIF(G4,G6,"d")+1)&gt;13,G8="yes"),VLOOKUP(G2, 'destination grants'!$A$2:$C$219, 3, FALSE),0)),"")</f>
        <v>325</v>
      </c>
    </row>
    <row r="13" spans="2:7">
      <c r="B13" s="41"/>
      <c r="G13" s="42"/>
    </row>
    <row r="14" spans="2:7">
      <c r="B14" s="50" t="s">
        <v>8</v>
      </c>
      <c r="C14" s="51"/>
      <c r="D14" s="51"/>
      <c r="E14" s="51"/>
      <c r="F14" s="43"/>
      <c r="G14" s="44">
        <f>IFERROR(G10+G12,"")</f>
        <v>1317</v>
      </c>
    </row>
    <row r="15" spans="2:7" ht="15" thickBot="1">
      <c r="B15" s="45"/>
      <c r="C15" s="46"/>
      <c r="D15" s="46"/>
      <c r="E15" s="46"/>
      <c r="F15" s="46"/>
      <c r="G15" s="47"/>
    </row>
  </sheetData>
  <sheetProtection algorithmName="SHA-512" hashValue="s+iqCn2vzuo77w/quCRWOdI0pw51EHqTX3ohxrzNw4cWu9BZRRygvCGJisQyls1ai9EgpaB0KnKa7M6F6ign4A==" saltValue="KkZygiAJhiQns7CkhZK58Q==" spinCount="100000" sheet="1" objects="1" scenarios="1"/>
  <mergeCells count="7">
    <mergeCell ref="B12:E12"/>
    <mergeCell ref="B14:E14"/>
    <mergeCell ref="B2:E2"/>
    <mergeCell ref="B4:E4"/>
    <mergeCell ref="B6:E6"/>
    <mergeCell ref="B8:E8"/>
    <mergeCell ref="B10:E10"/>
  </mergeCells>
  <dataValidations count="2">
    <dataValidation type="list" allowBlank="1" showInputMessage="1" showErrorMessage="1" sqref="G2">
      <formula1>'destination grants'!$A$1:$A$218</formula1>
    </dataValidation>
    <dataValidation type="list" allowBlank="1" showInputMessage="1" showErrorMessage="1" sqref="G8">
      <formula1>'destination grants'!$J$3:$J$4</formula1>
    </dataValidation>
  </dataValidations>
  <pageMargins left="0.7" right="0.7" top="0.75" bottom="0.75" header="0.3" footer="0.3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N337"/>
  <sheetViews>
    <sheetView view="normal" workbookViewId="0">
      <selection pane="topLeft" activeCell="L1" sqref="L1"/>
    </sheetView>
  </sheetViews>
  <sheetFormatPr defaultRowHeight="14.5"/>
  <cols>
    <col min="1" max="1" width="28.125" customWidth="1"/>
    <col min="2" max="2" width="16.50390625" customWidth="1"/>
    <col min="3" max="3" width="12.25390625" customWidth="1"/>
  </cols>
  <sheetData>
    <row r="1" spans="1:14">
      <c r="A1" s="4" t="s">
        <v>9</v>
      </c>
      <c r="B1" s="3">
        <v>2</v>
      </c>
      <c r="C1" s="1">
        <v>745</v>
      </c>
      <c r="G1">
        <v>29</v>
      </c>
      <c r="L1" s="6" t="s">
        <v>10</v>
      </c>
      <c r="M1" s="6"/>
      <c r="N1" s="6"/>
    </row>
    <row r="2" spans="1:7">
      <c r="A2" s="4" t="s">
        <v>11</v>
      </c>
      <c r="B2" s="3">
        <v>2</v>
      </c>
      <c r="C2" s="1">
        <v>325</v>
      </c>
      <c r="G2">
        <v>30</v>
      </c>
    </row>
    <row r="3" spans="1:10">
      <c r="A3" s="4" t="s">
        <v>12</v>
      </c>
      <c r="B3" s="3">
        <v>2</v>
      </c>
      <c r="C3" s="1">
        <v>250</v>
      </c>
      <c r="G3">
        <v>31</v>
      </c>
      <c r="J3" t="s">
        <v>13</v>
      </c>
    </row>
    <row r="4" spans="1:10">
      <c r="A4" s="4" t="s">
        <v>14</v>
      </c>
      <c r="B4" s="3">
        <v>1</v>
      </c>
      <c r="C4" s="1">
        <v>1360</v>
      </c>
      <c r="G4">
        <v>32</v>
      </c>
      <c r="J4" t="s">
        <v>5</v>
      </c>
    </row>
    <row r="5" spans="1:7">
      <c r="A5" s="4" t="s">
        <v>15</v>
      </c>
      <c r="B5" s="3">
        <v>2</v>
      </c>
      <c r="C5" s="1">
        <v>250</v>
      </c>
      <c r="G5">
        <v>33</v>
      </c>
    </row>
    <row r="6" spans="1:7">
      <c r="A6" s="4" t="s">
        <v>16</v>
      </c>
      <c r="B6" s="3">
        <v>2</v>
      </c>
      <c r="C6" s="1">
        <v>745</v>
      </c>
      <c r="G6">
        <v>34</v>
      </c>
    </row>
    <row r="7" spans="1:13" ht="58">
      <c r="A7" s="4" t="s">
        <v>17</v>
      </c>
      <c r="B7" s="3">
        <v>2</v>
      </c>
      <c r="C7" s="1">
        <v>1360</v>
      </c>
      <c r="G7">
        <v>35</v>
      </c>
      <c r="K7" s="5" t="s">
        <v>18</v>
      </c>
      <c r="L7" s="5" t="s">
        <v>19</v>
      </c>
      <c r="M7" s="5" t="s">
        <v>20</v>
      </c>
    </row>
    <row r="8" spans="1:13">
      <c r="A8" s="4" t="s">
        <v>21</v>
      </c>
      <c r="B8" s="3">
        <v>2</v>
      </c>
      <c r="C8" s="1">
        <v>745</v>
      </c>
      <c r="G8">
        <v>36</v>
      </c>
      <c r="K8" s="2" t="s">
        <v>22</v>
      </c>
      <c r="L8" s="2">
        <v>19</v>
      </c>
      <c r="M8" s="2">
        <v>23</v>
      </c>
    </row>
    <row r="9" spans="1:13">
      <c r="A9" s="4" t="s">
        <v>23</v>
      </c>
      <c r="B9" s="3">
        <v>2</v>
      </c>
      <c r="C9" s="1">
        <v>905</v>
      </c>
      <c r="G9">
        <v>37</v>
      </c>
      <c r="K9" s="2" t="s">
        <v>24</v>
      </c>
      <c r="L9" s="2">
        <v>14</v>
      </c>
      <c r="M9" s="2">
        <v>18</v>
      </c>
    </row>
    <row r="10" spans="1:13">
      <c r="A10" s="4" t="s">
        <v>25</v>
      </c>
      <c r="B10" s="3">
        <v>2</v>
      </c>
      <c r="C10" s="1">
        <v>480</v>
      </c>
      <c r="G10">
        <v>38</v>
      </c>
      <c r="K10" s="2" t="s">
        <v>26</v>
      </c>
      <c r="L10" s="2">
        <v>17</v>
      </c>
      <c r="M10" s="2">
        <v>21</v>
      </c>
    </row>
    <row r="11" spans="1:13">
      <c r="A11" s="4" t="s">
        <v>27</v>
      </c>
      <c r="B11" s="3">
        <v>1</v>
      </c>
      <c r="C11" s="1">
        <v>1360</v>
      </c>
      <c r="G11">
        <v>39</v>
      </c>
      <c r="K11" s="2" t="s">
        <v>28</v>
      </c>
      <c r="L11" s="2">
        <v>12</v>
      </c>
      <c r="M11" s="2">
        <v>16</v>
      </c>
    </row>
    <row r="12" spans="1:7">
      <c r="A12" s="4" t="s">
        <v>29</v>
      </c>
      <c r="B12" s="3">
        <v>2</v>
      </c>
      <c r="C12" s="1">
        <v>250</v>
      </c>
      <c r="G12">
        <v>40</v>
      </c>
    </row>
    <row r="13" spans="1:7">
      <c r="A13" s="4" t="s">
        <v>30</v>
      </c>
      <c r="B13" s="3">
        <v>2</v>
      </c>
      <c r="C13" s="1">
        <v>745</v>
      </c>
      <c r="G13">
        <v>41</v>
      </c>
    </row>
    <row r="14" spans="1:7">
      <c r="A14" s="4" t="s">
        <v>31</v>
      </c>
      <c r="B14" s="3">
        <v>1</v>
      </c>
      <c r="C14" s="1">
        <v>745</v>
      </c>
      <c r="G14">
        <v>42</v>
      </c>
    </row>
    <row r="15" spans="1:7">
      <c r="A15" s="4" t="s">
        <v>32</v>
      </c>
      <c r="B15" s="3">
        <v>2</v>
      </c>
      <c r="C15" s="1">
        <v>745</v>
      </c>
      <c r="G15">
        <v>43</v>
      </c>
    </row>
    <row r="16" spans="1:7">
      <c r="A16" s="4" t="s">
        <v>33</v>
      </c>
      <c r="B16" s="3">
        <v>2</v>
      </c>
      <c r="C16" s="1">
        <v>905</v>
      </c>
      <c r="G16">
        <v>44</v>
      </c>
    </row>
    <row r="17" spans="1:7">
      <c r="A17" s="4" t="s">
        <v>34</v>
      </c>
      <c r="B17" s="3">
        <v>1</v>
      </c>
      <c r="C17" s="1">
        <v>745</v>
      </c>
      <c r="G17">
        <v>45</v>
      </c>
    </row>
    <row r="18" spans="1:7">
      <c r="A18" s="4" t="s">
        <v>35</v>
      </c>
      <c r="B18" s="3">
        <v>2</v>
      </c>
      <c r="C18" s="1">
        <v>250</v>
      </c>
      <c r="G18">
        <v>46</v>
      </c>
    </row>
    <row r="19" spans="1:7">
      <c r="A19" s="4" t="s">
        <v>36</v>
      </c>
      <c r="B19" s="3">
        <v>2</v>
      </c>
      <c r="C19" s="1">
        <v>250</v>
      </c>
      <c r="G19">
        <v>47</v>
      </c>
    </row>
    <row r="20" spans="1:7">
      <c r="A20" s="4" t="s">
        <v>37</v>
      </c>
      <c r="B20" s="3">
        <v>2</v>
      </c>
      <c r="C20" s="1">
        <v>905</v>
      </c>
      <c r="G20">
        <v>48</v>
      </c>
    </row>
    <row r="21" spans="1:7">
      <c r="A21" s="4" t="s">
        <v>38</v>
      </c>
      <c r="B21" s="3">
        <v>2</v>
      </c>
      <c r="C21" s="1">
        <v>745</v>
      </c>
      <c r="G21">
        <v>49</v>
      </c>
    </row>
    <row r="22" spans="1:7">
      <c r="A22" s="4" t="s">
        <v>39</v>
      </c>
      <c r="B22" s="3">
        <v>1</v>
      </c>
      <c r="C22" s="1">
        <v>745</v>
      </c>
      <c r="G22">
        <v>50</v>
      </c>
    </row>
    <row r="23" spans="1:7">
      <c r="A23" s="4" t="s">
        <v>40</v>
      </c>
      <c r="B23" s="3">
        <v>2</v>
      </c>
      <c r="C23" s="1">
        <v>745</v>
      </c>
      <c r="G23">
        <v>51</v>
      </c>
    </row>
    <row r="24" spans="1:7">
      <c r="A24" s="4" t="s">
        <v>41</v>
      </c>
      <c r="B24" s="3">
        <v>2</v>
      </c>
      <c r="C24" s="1">
        <v>905</v>
      </c>
      <c r="G24">
        <v>52</v>
      </c>
    </row>
    <row r="25" spans="1:7">
      <c r="A25" s="4" t="s">
        <v>42</v>
      </c>
      <c r="B25" s="3">
        <v>2</v>
      </c>
      <c r="C25" s="1">
        <v>250</v>
      </c>
      <c r="G25">
        <v>53</v>
      </c>
    </row>
    <row r="26" spans="1:7">
      <c r="A26" s="4" t="s">
        <v>43</v>
      </c>
      <c r="B26" s="3">
        <v>2</v>
      </c>
      <c r="C26" s="1">
        <v>905</v>
      </c>
      <c r="G26">
        <v>54</v>
      </c>
    </row>
    <row r="27" spans="1:7">
      <c r="A27" s="4" t="s">
        <v>44</v>
      </c>
      <c r="B27" s="3">
        <v>2</v>
      </c>
      <c r="C27" s="1">
        <v>905</v>
      </c>
      <c r="G27">
        <v>55</v>
      </c>
    </row>
    <row r="28" spans="1:7" ht="28">
      <c r="A28" s="4" t="s">
        <v>45</v>
      </c>
      <c r="B28" s="3">
        <v>2</v>
      </c>
      <c r="C28" s="1">
        <v>905</v>
      </c>
      <c r="G28">
        <v>56</v>
      </c>
    </row>
    <row r="29" spans="1:7">
      <c r="A29" s="4" t="s">
        <v>46</v>
      </c>
      <c r="B29" s="3">
        <v>2</v>
      </c>
      <c r="C29" s="1">
        <v>745</v>
      </c>
      <c r="G29">
        <v>57</v>
      </c>
    </row>
    <row r="30" spans="1:7">
      <c r="A30" s="4" t="s">
        <v>47</v>
      </c>
      <c r="B30" s="3">
        <v>2</v>
      </c>
      <c r="C30" s="1">
        <v>905</v>
      </c>
      <c r="G30">
        <v>58</v>
      </c>
    </row>
    <row r="31" spans="1:7">
      <c r="A31" s="4" t="s">
        <v>48</v>
      </c>
      <c r="B31" s="3">
        <v>2</v>
      </c>
      <c r="C31" s="1">
        <v>325</v>
      </c>
      <c r="G31">
        <v>59</v>
      </c>
    </row>
    <row r="32" spans="1:7">
      <c r="A32" s="4" t="s">
        <v>49</v>
      </c>
      <c r="B32" s="3">
        <v>2</v>
      </c>
      <c r="C32" s="1">
        <v>745</v>
      </c>
      <c r="G32">
        <v>60</v>
      </c>
    </row>
    <row r="33" spans="1:7">
      <c r="A33" s="4" t="s">
        <v>50</v>
      </c>
      <c r="B33" s="3">
        <v>2</v>
      </c>
      <c r="C33" s="1">
        <v>745</v>
      </c>
      <c r="G33">
        <v>61</v>
      </c>
    </row>
    <row r="34" spans="1:7">
      <c r="A34" s="4" t="s">
        <v>51</v>
      </c>
      <c r="B34" s="3">
        <v>2</v>
      </c>
      <c r="C34" s="1">
        <v>905</v>
      </c>
      <c r="G34">
        <v>62</v>
      </c>
    </row>
    <row r="35" spans="1:7">
      <c r="A35" s="4" t="s">
        <v>52</v>
      </c>
      <c r="B35" s="3">
        <v>2</v>
      </c>
      <c r="C35" s="1">
        <v>745</v>
      </c>
      <c r="G35">
        <v>63</v>
      </c>
    </row>
    <row r="36" spans="1:7">
      <c r="A36" s="4" t="s">
        <v>53</v>
      </c>
      <c r="B36" s="3">
        <v>1</v>
      </c>
      <c r="C36" s="1">
        <v>745</v>
      </c>
      <c r="G36">
        <v>64</v>
      </c>
    </row>
    <row r="37" spans="1:7">
      <c r="A37" s="4" t="s">
        <v>54</v>
      </c>
      <c r="B37" s="3">
        <v>2</v>
      </c>
      <c r="C37" s="1">
        <v>480</v>
      </c>
      <c r="G37">
        <v>65</v>
      </c>
    </row>
    <row r="38" spans="1:7">
      <c r="A38" s="4" t="s">
        <v>55</v>
      </c>
      <c r="B38" s="3">
        <v>2</v>
      </c>
      <c r="C38" s="1">
        <v>745</v>
      </c>
      <c r="G38">
        <v>66</v>
      </c>
    </row>
    <row r="39" spans="1:7">
      <c r="A39" s="4" t="s">
        <v>56</v>
      </c>
      <c r="B39" s="3">
        <v>1</v>
      </c>
      <c r="C39" s="1">
        <v>745</v>
      </c>
      <c r="G39">
        <v>67</v>
      </c>
    </row>
    <row r="40" spans="1:7">
      <c r="A40" s="4" t="s">
        <v>57</v>
      </c>
      <c r="B40" s="3">
        <v>2</v>
      </c>
      <c r="C40" s="1">
        <v>745</v>
      </c>
      <c r="G40">
        <v>68</v>
      </c>
    </row>
    <row r="41" spans="1:7">
      <c r="A41" s="4" t="s">
        <v>58</v>
      </c>
      <c r="B41" s="3">
        <v>2</v>
      </c>
      <c r="C41" s="1">
        <v>745</v>
      </c>
      <c r="G41">
        <v>69</v>
      </c>
    </row>
    <row r="42" spans="1:7">
      <c r="A42" s="4" t="s">
        <v>59</v>
      </c>
      <c r="B42" s="3">
        <v>2</v>
      </c>
      <c r="C42" s="1">
        <v>905</v>
      </c>
      <c r="G42">
        <v>70</v>
      </c>
    </row>
    <row r="43" spans="1:7">
      <c r="A43" s="4" t="s">
        <v>60</v>
      </c>
      <c r="B43" s="3">
        <v>2</v>
      </c>
      <c r="C43" s="1">
        <v>905</v>
      </c>
      <c r="G43">
        <v>71</v>
      </c>
    </row>
    <row r="44" spans="1:7">
      <c r="A44" s="4" t="s">
        <v>61</v>
      </c>
      <c r="B44" s="3">
        <v>2</v>
      </c>
      <c r="C44" s="1">
        <v>905</v>
      </c>
      <c r="G44">
        <v>72</v>
      </c>
    </row>
    <row r="45" spans="1:7">
      <c r="A45" s="4" t="s">
        <v>62</v>
      </c>
      <c r="B45" s="3">
        <v>2</v>
      </c>
      <c r="C45" s="1">
        <v>905</v>
      </c>
      <c r="G45">
        <v>73</v>
      </c>
    </row>
    <row r="46" spans="1:7">
      <c r="A46" s="4" t="s">
        <v>63</v>
      </c>
      <c r="B46" s="3">
        <v>2</v>
      </c>
      <c r="C46" s="1">
        <v>745</v>
      </c>
      <c r="G46">
        <v>74</v>
      </c>
    </row>
    <row r="47" spans="1:7" ht="28">
      <c r="A47" s="4" t="s">
        <v>64</v>
      </c>
      <c r="B47" s="3">
        <v>2</v>
      </c>
      <c r="C47" s="1">
        <v>745</v>
      </c>
      <c r="G47">
        <v>75</v>
      </c>
    </row>
    <row r="48" spans="1:7">
      <c r="A48" s="4" t="s">
        <v>65</v>
      </c>
      <c r="B48" s="3">
        <v>1</v>
      </c>
      <c r="C48" s="1">
        <v>1360</v>
      </c>
      <c r="G48">
        <v>76</v>
      </c>
    </row>
    <row r="49" spans="1:7">
      <c r="A49" s="4" t="s">
        <v>66</v>
      </c>
      <c r="B49" s="3">
        <v>2</v>
      </c>
      <c r="C49" s="1">
        <v>905</v>
      </c>
      <c r="G49">
        <v>77</v>
      </c>
    </row>
    <row r="50" spans="1:7">
      <c r="A50" s="4" t="s">
        <v>67</v>
      </c>
      <c r="B50" s="3">
        <v>2</v>
      </c>
      <c r="C50" s="1">
        <v>250</v>
      </c>
      <c r="G50">
        <v>78</v>
      </c>
    </row>
    <row r="51" spans="1:7">
      <c r="A51" s="4" t="s">
        <v>68</v>
      </c>
      <c r="B51" s="3">
        <v>1</v>
      </c>
      <c r="C51" s="1">
        <v>745</v>
      </c>
      <c r="G51">
        <v>79</v>
      </c>
    </row>
    <row r="52" spans="1:7">
      <c r="A52" s="4" t="s">
        <v>69</v>
      </c>
      <c r="B52" s="3">
        <v>2</v>
      </c>
      <c r="C52" s="1">
        <v>745</v>
      </c>
      <c r="G52">
        <v>80</v>
      </c>
    </row>
    <row r="53" spans="1:7">
      <c r="A53" s="4" t="s">
        <v>70</v>
      </c>
      <c r="B53" s="3">
        <v>2</v>
      </c>
      <c r="C53" s="1">
        <v>480</v>
      </c>
      <c r="G53">
        <v>81</v>
      </c>
    </row>
    <row r="54" spans="1:7">
      <c r="A54" s="4" t="s">
        <v>71</v>
      </c>
      <c r="B54" s="3">
        <v>2</v>
      </c>
      <c r="C54" s="1">
        <v>250</v>
      </c>
      <c r="G54">
        <v>82</v>
      </c>
    </row>
    <row r="55" spans="1:7">
      <c r="A55" s="4" t="s">
        <v>72</v>
      </c>
      <c r="B55" s="3">
        <v>2</v>
      </c>
      <c r="C55" s="1">
        <v>250</v>
      </c>
      <c r="G55">
        <v>83</v>
      </c>
    </row>
    <row r="56" spans="1:7">
      <c r="A56" s="4" t="s">
        <v>73</v>
      </c>
      <c r="B56" s="3">
        <v>2</v>
      </c>
      <c r="C56" s="1">
        <v>745</v>
      </c>
      <c r="G56">
        <v>84</v>
      </c>
    </row>
    <row r="57" spans="1:7">
      <c r="A57" s="4" t="s">
        <v>74</v>
      </c>
      <c r="B57" s="3">
        <v>2</v>
      </c>
      <c r="C57" s="1">
        <v>745</v>
      </c>
      <c r="G57">
        <v>85</v>
      </c>
    </row>
    <row r="58" spans="1:7">
      <c r="A58" s="4" t="s">
        <v>75</v>
      </c>
      <c r="B58" s="3">
        <v>2</v>
      </c>
      <c r="C58" s="1">
        <v>745</v>
      </c>
      <c r="G58">
        <v>86</v>
      </c>
    </row>
    <row r="59" spans="1:7">
      <c r="A59" s="4" t="s">
        <v>76</v>
      </c>
      <c r="B59" s="3">
        <v>2</v>
      </c>
      <c r="C59" s="1">
        <v>1360</v>
      </c>
      <c r="G59">
        <v>87</v>
      </c>
    </row>
    <row r="60" spans="1:7">
      <c r="A60" s="4" t="s">
        <v>77</v>
      </c>
      <c r="B60" s="3">
        <v>2</v>
      </c>
      <c r="C60" s="1">
        <v>905</v>
      </c>
      <c r="G60">
        <v>88</v>
      </c>
    </row>
    <row r="61" spans="1:7">
      <c r="A61" s="4" t="s">
        <v>78</v>
      </c>
      <c r="B61" s="3">
        <v>2</v>
      </c>
      <c r="C61" s="1">
        <v>480</v>
      </c>
      <c r="G61">
        <v>89</v>
      </c>
    </row>
    <row r="62" spans="1:7">
      <c r="A62" s="4" t="s">
        <v>79</v>
      </c>
      <c r="B62" s="3">
        <v>2</v>
      </c>
      <c r="C62" s="1">
        <v>905</v>
      </c>
      <c r="G62">
        <v>90</v>
      </c>
    </row>
    <row r="63" spans="1:7">
      <c r="A63" s="4" t="s">
        <v>80</v>
      </c>
      <c r="B63" s="3">
        <v>2</v>
      </c>
      <c r="C63" s="1">
        <v>745</v>
      </c>
      <c r="G63">
        <v>91</v>
      </c>
    </row>
    <row r="64" spans="1:7">
      <c r="A64" s="4" t="s">
        <v>81</v>
      </c>
      <c r="B64" s="3">
        <v>2</v>
      </c>
      <c r="C64" s="1">
        <v>745</v>
      </c>
      <c r="G64">
        <v>92</v>
      </c>
    </row>
    <row r="65" spans="1:7">
      <c r="A65" s="4" t="s">
        <v>82</v>
      </c>
      <c r="B65" s="3">
        <v>2</v>
      </c>
      <c r="C65" s="1">
        <v>250</v>
      </c>
      <c r="G65">
        <v>93</v>
      </c>
    </row>
    <row r="66" spans="1:7">
      <c r="A66" s="4" t="s">
        <v>83</v>
      </c>
      <c r="B66" s="3">
        <v>2</v>
      </c>
      <c r="C66" s="1">
        <v>905</v>
      </c>
      <c r="G66">
        <v>94</v>
      </c>
    </row>
    <row r="67" spans="1:7">
      <c r="A67" s="4" t="s">
        <v>84</v>
      </c>
      <c r="B67" s="3">
        <v>2</v>
      </c>
      <c r="C67" s="1">
        <v>745</v>
      </c>
      <c r="G67">
        <v>95</v>
      </c>
    </row>
    <row r="68" spans="1:7">
      <c r="A68" s="4" t="s">
        <v>85</v>
      </c>
      <c r="B68" s="3">
        <v>2</v>
      </c>
      <c r="C68" s="1">
        <v>1360</v>
      </c>
      <c r="G68">
        <v>96</v>
      </c>
    </row>
    <row r="69" spans="1:7">
      <c r="A69" s="4" t="s">
        <v>86</v>
      </c>
      <c r="B69" s="3">
        <v>2</v>
      </c>
      <c r="C69" s="1">
        <v>250</v>
      </c>
      <c r="G69">
        <v>97</v>
      </c>
    </row>
    <row r="70" spans="1:7">
      <c r="A70" s="4" t="s">
        <v>87</v>
      </c>
      <c r="B70" s="3">
        <v>2</v>
      </c>
      <c r="C70" s="1">
        <v>1360</v>
      </c>
      <c r="G70">
        <v>98</v>
      </c>
    </row>
    <row r="71" spans="1:7">
      <c r="A71" s="4" t="s">
        <v>88</v>
      </c>
      <c r="B71" s="3">
        <v>2</v>
      </c>
      <c r="C71" s="1">
        <v>250</v>
      </c>
      <c r="G71">
        <v>99</v>
      </c>
    </row>
    <row r="72" spans="1:7">
      <c r="A72" s="4" t="s">
        <v>89</v>
      </c>
      <c r="B72" s="3">
        <v>2</v>
      </c>
      <c r="C72" s="1">
        <v>250</v>
      </c>
      <c r="G72">
        <v>100</v>
      </c>
    </row>
    <row r="73" spans="1:7">
      <c r="A73" s="4" t="s">
        <v>90</v>
      </c>
      <c r="B73" s="3">
        <v>2</v>
      </c>
      <c r="C73" s="1">
        <v>745</v>
      </c>
      <c r="G73">
        <v>101</v>
      </c>
    </row>
    <row r="74" spans="1:7">
      <c r="A74" s="4" t="s">
        <v>91</v>
      </c>
      <c r="B74" s="3">
        <v>2</v>
      </c>
      <c r="C74" s="1">
        <v>745</v>
      </c>
      <c r="G74">
        <v>102</v>
      </c>
    </row>
    <row r="75" spans="1:7">
      <c r="A75" s="4" t="s">
        <v>92</v>
      </c>
      <c r="B75" s="3">
        <v>2</v>
      </c>
      <c r="C75" s="1">
        <v>745</v>
      </c>
      <c r="G75">
        <v>103</v>
      </c>
    </row>
    <row r="76" spans="1:7">
      <c r="A76" s="4" t="s">
        <v>93</v>
      </c>
      <c r="B76" s="3">
        <v>2</v>
      </c>
      <c r="C76" s="1">
        <v>480</v>
      </c>
      <c r="G76">
        <v>104</v>
      </c>
    </row>
    <row r="77" spans="1:7">
      <c r="A77" s="4" t="s">
        <v>94</v>
      </c>
      <c r="B77" s="3">
        <v>2</v>
      </c>
      <c r="C77" s="1">
        <v>250</v>
      </c>
      <c r="G77">
        <v>105</v>
      </c>
    </row>
    <row r="78" spans="1:7">
      <c r="A78" s="4" t="s">
        <v>95</v>
      </c>
      <c r="B78" s="3">
        <v>2</v>
      </c>
      <c r="C78" s="1">
        <v>745</v>
      </c>
      <c r="G78">
        <v>106</v>
      </c>
    </row>
    <row r="79" spans="1:7">
      <c r="A79" s="4" t="s">
        <v>96</v>
      </c>
      <c r="B79" s="3">
        <v>2</v>
      </c>
      <c r="C79" s="1">
        <v>250</v>
      </c>
      <c r="G79">
        <v>107</v>
      </c>
    </row>
    <row r="80" spans="1:7">
      <c r="A80" s="4" t="s">
        <v>97</v>
      </c>
      <c r="B80" s="3">
        <v>2</v>
      </c>
      <c r="C80" s="1">
        <v>325</v>
      </c>
      <c r="G80">
        <v>108</v>
      </c>
    </row>
    <row r="81" spans="1:7">
      <c r="A81" s="4" t="s">
        <v>98</v>
      </c>
      <c r="B81" s="3">
        <v>2</v>
      </c>
      <c r="C81" s="1">
        <v>745</v>
      </c>
      <c r="G81">
        <v>109</v>
      </c>
    </row>
    <row r="82" spans="1:7">
      <c r="A82" s="4" t="s">
        <v>99</v>
      </c>
      <c r="B82" s="3">
        <v>2</v>
      </c>
      <c r="C82" s="1">
        <v>905</v>
      </c>
      <c r="G82">
        <v>110</v>
      </c>
    </row>
    <row r="83" spans="1:7">
      <c r="A83" s="4" t="s">
        <v>100</v>
      </c>
      <c r="B83" s="3">
        <v>2</v>
      </c>
      <c r="C83" s="1">
        <v>745</v>
      </c>
      <c r="G83">
        <v>111</v>
      </c>
    </row>
    <row r="84" spans="1:7">
      <c r="A84" s="4" t="s">
        <v>101</v>
      </c>
      <c r="B84" s="3">
        <v>2</v>
      </c>
      <c r="C84" s="1">
        <v>745</v>
      </c>
      <c r="G84">
        <v>112</v>
      </c>
    </row>
    <row r="85" spans="1:7">
      <c r="A85" s="4" t="s">
        <v>102</v>
      </c>
      <c r="B85" s="3">
        <v>2</v>
      </c>
      <c r="C85" s="1">
        <v>745</v>
      </c>
      <c r="G85">
        <v>113</v>
      </c>
    </row>
    <row r="86" spans="1:7">
      <c r="A86" s="4" t="s">
        <v>103</v>
      </c>
      <c r="B86" s="3">
        <v>2</v>
      </c>
      <c r="C86" s="1">
        <v>745</v>
      </c>
      <c r="G86">
        <v>114</v>
      </c>
    </row>
    <row r="87" spans="1:7">
      <c r="A87" s="4" t="s">
        <v>104</v>
      </c>
      <c r="B87" s="3">
        <v>2</v>
      </c>
      <c r="C87" s="1">
        <v>905</v>
      </c>
      <c r="G87">
        <v>115</v>
      </c>
    </row>
    <row r="88" spans="1:7">
      <c r="A88" s="4" t="s">
        <v>105</v>
      </c>
      <c r="B88" s="3">
        <v>2</v>
      </c>
      <c r="C88" s="1">
        <v>905</v>
      </c>
      <c r="G88">
        <v>116</v>
      </c>
    </row>
    <row r="89" spans="1:7">
      <c r="A89" s="4" t="s">
        <v>106</v>
      </c>
      <c r="B89" s="3">
        <v>2</v>
      </c>
      <c r="C89" s="1">
        <v>250</v>
      </c>
      <c r="G89">
        <v>117</v>
      </c>
    </row>
    <row r="90" spans="1:7">
      <c r="A90" s="4" t="s">
        <v>107</v>
      </c>
      <c r="B90" s="3">
        <v>2</v>
      </c>
      <c r="C90" s="1">
        <v>250</v>
      </c>
      <c r="G90">
        <v>118</v>
      </c>
    </row>
    <row r="91" spans="1:7">
      <c r="A91" s="4" t="s">
        <v>108</v>
      </c>
      <c r="B91" s="3">
        <v>2</v>
      </c>
      <c r="C91" s="1">
        <v>745</v>
      </c>
      <c r="G91">
        <v>119</v>
      </c>
    </row>
    <row r="92" spans="1:7">
      <c r="A92" s="4" t="s">
        <v>109</v>
      </c>
      <c r="B92" s="3">
        <v>2</v>
      </c>
      <c r="C92" s="1">
        <v>905</v>
      </c>
      <c r="G92">
        <v>120</v>
      </c>
    </row>
    <row r="93" spans="1:7">
      <c r="A93" s="4" t="s">
        <v>110</v>
      </c>
      <c r="B93" s="3">
        <v>2</v>
      </c>
      <c r="C93" s="1">
        <v>745</v>
      </c>
      <c r="G93">
        <v>121</v>
      </c>
    </row>
    <row r="94" spans="1:7">
      <c r="A94" s="4" t="s">
        <v>111</v>
      </c>
      <c r="B94" s="3">
        <v>2</v>
      </c>
      <c r="C94" s="1">
        <v>745</v>
      </c>
      <c r="G94">
        <v>122</v>
      </c>
    </row>
    <row r="95" spans="1:7">
      <c r="A95" s="4" t="s">
        <v>112</v>
      </c>
      <c r="B95" s="3">
        <v>2</v>
      </c>
      <c r="C95" s="1">
        <v>165</v>
      </c>
      <c r="G95">
        <v>123</v>
      </c>
    </row>
    <row r="96" spans="1:7">
      <c r="A96" s="4" t="s">
        <v>113</v>
      </c>
      <c r="B96" s="3">
        <v>1</v>
      </c>
      <c r="C96" s="1">
        <v>480</v>
      </c>
      <c r="G96">
        <v>124</v>
      </c>
    </row>
    <row r="97" spans="1:7">
      <c r="A97" s="4" t="s">
        <v>114</v>
      </c>
      <c r="B97" s="3">
        <v>2</v>
      </c>
      <c r="C97" s="1">
        <v>250</v>
      </c>
      <c r="G97">
        <v>125</v>
      </c>
    </row>
    <row r="98" spans="1:7">
      <c r="A98" s="4" t="s">
        <v>115</v>
      </c>
      <c r="B98" s="3">
        <v>2</v>
      </c>
      <c r="C98" s="1">
        <v>745</v>
      </c>
      <c r="G98">
        <v>126</v>
      </c>
    </row>
    <row r="99" spans="1:7">
      <c r="A99" s="4" t="s">
        <v>116</v>
      </c>
      <c r="B99" s="3">
        <v>2</v>
      </c>
      <c r="C99" s="1">
        <v>745</v>
      </c>
      <c r="G99">
        <v>127</v>
      </c>
    </row>
    <row r="100" spans="1:7">
      <c r="A100" s="4" t="s">
        <v>117</v>
      </c>
      <c r="B100" s="3">
        <v>1</v>
      </c>
      <c r="C100" s="1">
        <v>905</v>
      </c>
      <c r="G100">
        <v>128</v>
      </c>
    </row>
    <row r="101" spans="1:7">
      <c r="A101" s="4" t="s">
        <v>118</v>
      </c>
      <c r="B101" s="3">
        <v>2</v>
      </c>
      <c r="C101" s="1">
        <v>480</v>
      </c>
      <c r="G101">
        <v>129</v>
      </c>
    </row>
    <row r="102" spans="1:7">
      <c r="A102" s="4" t="s">
        <v>119</v>
      </c>
      <c r="B102" s="3">
        <v>2</v>
      </c>
      <c r="C102" s="1">
        <v>745</v>
      </c>
      <c r="G102">
        <v>130</v>
      </c>
    </row>
    <row r="103" spans="1:7">
      <c r="A103" s="4" t="s">
        <v>120</v>
      </c>
      <c r="B103" s="3">
        <v>2</v>
      </c>
      <c r="C103" s="1">
        <v>745</v>
      </c>
      <c r="G103">
        <v>131</v>
      </c>
    </row>
    <row r="104" spans="1:7">
      <c r="A104" s="4" t="s">
        <v>121</v>
      </c>
      <c r="B104" s="3">
        <v>1</v>
      </c>
      <c r="C104" s="1">
        <v>1360</v>
      </c>
      <c r="G104">
        <v>132</v>
      </c>
    </row>
    <row r="105" spans="1:7">
      <c r="A105" s="4" t="s">
        <v>122</v>
      </c>
      <c r="B105" s="3">
        <v>2</v>
      </c>
      <c r="C105" s="1">
        <v>325</v>
      </c>
      <c r="G105">
        <v>133</v>
      </c>
    </row>
    <row r="106" spans="1:7">
      <c r="A106" s="4" t="s">
        <v>123</v>
      </c>
      <c r="B106" s="3">
        <v>2</v>
      </c>
      <c r="C106" s="1">
        <v>745</v>
      </c>
      <c r="G106">
        <v>134</v>
      </c>
    </row>
    <row r="107" spans="1:7">
      <c r="A107" s="4" t="s">
        <v>124</v>
      </c>
      <c r="B107" s="3">
        <v>2</v>
      </c>
      <c r="C107" s="1">
        <v>745</v>
      </c>
      <c r="G107">
        <v>135</v>
      </c>
    </row>
    <row r="108" spans="1:7">
      <c r="A108" s="4" t="s">
        <v>125</v>
      </c>
      <c r="B108" s="3">
        <v>2</v>
      </c>
      <c r="C108" s="1">
        <v>905</v>
      </c>
      <c r="G108">
        <v>136</v>
      </c>
    </row>
    <row r="109" spans="1:7">
      <c r="A109" s="4" t="s">
        <v>126</v>
      </c>
      <c r="B109" s="3">
        <v>2</v>
      </c>
      <c r="C109" s="1">
        <v>250</v>
      </c>
      <c r="G109">
        <v>137</v>
      </c>
    </row>
    <row r="110" spans="1:7">
      <c r="A110" s="4" t="s">
        <v>127</v>
      </c>
      <c r="B110" s="3">
        <v>2</v>
      </c>
      <c r="C110" s="1">
        <v>480</v>
      </c>
      <c r="G110">
        <v>138</v>
      </c>
    </row>
    <row r="111" spans="1:7">
      <c r="A111" s="4" t="s">
        <v>128</v>
      </c>
      <c r="B111" s="3">
        <v>2</v>
      </c>
      <c r="C111" s="1">
        <v>905</v>
      </c>
      <c r="G111">
        <v>139</v>
      </c>
    </row>
    <row r="112" spans="1:7">
      <c r="A112" s="4" t="s">
        <v>129</v>
      </c>
      <c r="B112" s="3">
        <v>2</v>
      </c>
      <c r="C112" s="1">
        <v>745</v>
      </c>
      <c r="G112">
        <v>140</v>
      </c>
    </row>
    <row r="113" spans="1:7">
      <c r="A113" s="4" t="s">
        <v>130</v>
      </c>
      <c r="B113" s="3">
        <v>2</v>
      </c>
      <c r="C113" s="1">
        <v>325</v>
      </c>
      <c r="G113">
        <v>141</v>
      </c>
    </row>
    <row r="114" spans="1:7">
      <c r="A114" s="4" t="s">
        <v>131</v>
      </c>
      <c r="B114" s="3">
        <v>2</v>
      </c>
      <c r="C114" s="1">
        <v>250</v>
      </c>
      <c r="G114">
        <v>142</v>
      </c>
    </row>
    <row r="115" spans="1:7">
      <c r="A115" s="4" t="s">
        <v>132</v>
      </c>
      <c r="B115" s="3">
        <v>2</v>
      </c>
      <c r="C115" s="1">
        <v>250</v>
      </c>
      <c r="G115">
        <v>143</v>
      </c>
    </row>
    <row r="116" spans="1:7">
      <c r="A116" s="4" t="s">
        <v>133</v>
      </c>
      <c r="B116" s="3">
        <v>2</v>
      </c>
      <c r="C116" s="1">
        <v>250</v>
      </c>
      <c r="G116">
        <v>144</v>
      </c>
    </row>
    <row r="117" spans="1:7">
      <c r="A117" s="4" t="s">
        <v>134</v>
      </c>
      <c r="B117" s="3">
        <v>2</v>
      </c>
      <c r="C117" s="1">
        <v>905</v>
      </c>
      <c r="G117">
        <v>145</v>
      </c>
    </row>
    <row r="118" spans="1:7">
      <c r="A118" s="4" t="s">
        <v>135</v>
      </c>
      <c r="B118" s="3">
        <v>2</v>
      </c>
      <c r="C118" s="1">
        <v>905</v>
      </c>
      <c r="G118">
        <v>146</v>
      </c>
    </row>
    <row r="119" spans="1:7">
      <c r="A119" s="4" t="s">
        <v>136</v>
      </c>
      <c r="B119" s="3">
        <v>2</v>
      </c>
      <c r="C119" s="1">
        <v>905</v>
      </c>
      <c r="G119">
        <v>147</v>
      </c>
    </row>
    <row r="120" spans="1:7">
      <c r="A120" s="4" t="s">
        <v>137</v>
      </c>
      <c r="B120" s="3">
        <v>2</v>
      </c>
      <c r="C120" s="1">
        <v>905</v>
      </c>
      <c r="G120">
        <v>148</v>
      </c>
    </row>
    <row r="121" spans="1:7">
      <c r="A121" s="4" t="s">
        <v>138</v>
      </c>
      <c r="B121" s="3">
        <v>2</v>
      </c>
      <c r="C121" s="1">
        <v>905</v>
      </c>
      <c r="G121">
        <v>149</v>
      </c>
    </row>
    <row r="122" spans="1:7">
      <c r="A122" s="4" t="s">
        <v>139</v>
      </c>
      <c r="B122" s="3">
        <v>2</v>
      </c>
      <c r="C122" s="1">
        <v>745</v>
      </c>
      <c r="G122">
        <v>150</v>
      </c>
    </row>
    <row r="123" spans="1:7">
      <c r="A123" s="4" t="s">
        <v>140</v>
      </c>
      <c r="B123" s="3">
        <v>2</v>
      </c>
      <c r="C123" s="1">
        <v>325</v>
      </c>
      <c r="G123">
        <v>151</v>
      </c>
    </row>
    <row r="124" spans="1:7">
      <c r="A124" s="4" t="s">
        <v>141</v>
      </c>
      <c r="B124" s="3">
        <v>2</v>
      </c>
      <c r="C124" s="1">
        <v>1360</v>
      </c>
      <c r="G124">
        <v>152</v>
      </c>
    </row>
    <row r="125" spans="1:7">
      <c r="A125" s="4" t="s">
        <v>142</v>
      </c>
      <c r="B125" s="3">
        <v>2</v>
      </c>
      <c r="C125" s="1">
        <v>745</v>
      </c>
      <c r="G125">
        <v>153</v>
      </c>
    </row>
    <row r="126" spans="1:7">
      <c r="A126" s="4" t="s">
        <v>143</v>
      </c>
      <c r="B126" s="3">
        <v>2</v>
      </c>
      <c r="C126" s="1">
        <v>745</v>
      </c>
      <c r="G126">
        <v>154</v>
      </c>
    </row>
    <row r="127" spans="1:7">
      <c r="A127" s="4" t="s">
        <v>144</v>
      </c>
      <c r="B127" s="3">
        <v>2</v>
      </c>
      <c r="C127" s="1">
        <v>905</v>
      </c>
      <c r="G127">
        <v>155</v>
      </c>
    </row>
    <row r="128" spans="1:7">
      <c r="A128" s="4" t="s">
        <v>145</v>
      </c>
      <c r="B128" s="3">
        <v>2</v>
      </c>
      <c r="C128" s="1">
        <v>905</v>
      </c>
      <c r="G128">
        <v>156</v>
      </c>
    </row>
    <row r="129" spans="1:7" ht="28">
      <c r="A129" s="4" t="s">
        <v>146</v>
      </c>
      <c r="B129" s="3">
        <v>2</v>
      </c>
      <c r="C129" s="1">
        <v>1360</v>
      </c>
      <c r="G129">
        <v>157</v>
      </c>
    </row>
    <row r="130" spans="1:7">
      <c r="A130" s="4" t="s">
        <v>147</v>
      </c>
      <c r="B130" s="3">
        <v>2</v>
      </c>
      <c r="C130" s="1">
        <v>325</v>
      </c>
      <c r="G130">
        <v>158</v>
      </c>
    </row>
    <row r="131" spans="1:7">
      <c r="A131" s="4" t="s">
        <v>148</v>
      </c>
      <c r="B131" s="3">
        <v>2</v>
      </c>
      <c r="C131" s="1">
        <v>250</v>
      </c>
      <c r="G131">
        <v>159</v>
      </c>
    </row>
    <row r="132" spans="1:7">
      <c r="A132" s="4" t="s">
        <v>149</v>
      </c>
      <c r="B132" s="3">
        <v>2</v>
      </c>
      <c r="C132" s="1">
        <v>745</v>
      </c>
      <c r="G132">
        <v>160</v>
      </c>
    </row>
    <row r="133" spans="1:7">
      <c r="A133" s="4" t="s">
        <v>150</v>
      </c>
      <c r="B133" s="3">
        <v>2</v>
      </c>
      <c r="C133" s="1">
        <v>325</v>
      </c>
      <c r="G133">
        <v>161</v>
      </c>
    </row>
    <row r="134" spans="1:7">
      <c r="A134" s="4" t="s">
        <v>151</v>
      </c>
      <c r="B134" s="3">
        <v>2</v>
      </c>
      <c r="C134" s="1">
        <v>325</v>
      </c>
      <c r="G134">
        <v>162</v>
      </c>
    </row>
    <row r="135" spans="1:7">
      <c r="A135" s="4" t="s">
        <v>152</v>
      </c>
      <c r="B135" s="3">
        <v>2</v>
      </c>
      <c r="C135" s="1">
        <v>905</v>
      </c>
      <c r="G135">
        <v>163</v>
      </c>
    </row>
    <row r="136" spans="1:7">
      <c r="A136" s="4" t="s">
        <v>153</v>
      </c>
      <c r="B136" s="3">
        <v>2</v>
      </c>
      <c r="C136" s="1">
        <v>905</v>
      </c>
      <c r="G136">
        <v>164</v>
      </c>
    </row>
    <row r="137" spans="1:7">
      <c r="A137" s="4" t="s">
        <v>154</v>
      </c>
      <c r="B137" s="3">
        <v>2</v>
      </c>
      <c r="C137" s="1">
        <v>905</v>
      </c>
      <c r="G137">
        <v>165</v>
      </c>
    </row>
    <row r="138" spans="1:7">
      <c r="A138" s="4" t="s">
        <v>155</v>
      </c>
      <c r="B138" s="3">
        <v>2</v>
      </c>
      <c r="C138" s="1">
        <v>1360</v>
      </c>
      <c r="G138">
        <v>166</v>
      </c>
    </row>
    <row r="139" spans="1:7">
      <c r="A139" s="4" t="s">
        <v>156</v>
      </c>
      <c r="B139" s="3">
        <v>2</v>
      </c>
      <c r="C139" s="1">
        <v>745</v>
      </c>
      <c r="G139">
        <v>167</v>
      </c>
    </row>
    <row r="140" spans="1:7">
      <c r="A140" s="4" t="s">
        <v>157</v>
      </c>
      <c r="B140" s="3">
        <v>2</v>
      </c>
      <c r="C140" s="1">
        <v>250</v>
      </c>
      <c r="G140">
        <v>168</v>
      </c>
    </row>
    <row r="141" spans="1:7">
      <c r="A141" s="4" t="s">
        <v>158</v>
      </c>
      <c r="B141" s="3">
        <v>1</v>
      </c>
      <c r="C141" s="1">
        <v>1360</v>
      </c>
      <c r="G141">
        <v>169</v>
      </c>
    </row>
    <row r="142" spans="1:7">
      <c r="A142" s="4" t="s">
        <v>1</v>
      </c>
      <c r="B142" s="3">
        <v>1</v>
      </c>
      <c r="C142" s="1">
        <v>1360</v>
      </c>
      <c r="G142">
        <v>170</v>
      </c>
    </row>
    <row r="143" spans="1:7">
      <c r="A143" s="4" t="s">
        <v>159</v>
      </c>
      <c r="B143" s="3">
        <v>2</v>
      </c>
      <c r="C143" s="1">
        <v>905</v>
      </c>
      <c r="G143">
        <v>171</v>
      </c>
    </row>
    <row r="144" spans="1:7">
      <c r="A144" s="4" t="s">
        <v>160</v>
      </c>
      <c r="B144" s="3">
        <v>2</v>
      </c>
      <c r="C144" s="1">
        <v>745</v>
      </c>
      <c r="G144">
        <v>172</v>
      </c>
    </row>
    <row r="145" spans="1:7">
      <c r="A145" s="4" t="s">
        <v>161</v>
      </c>
      <c r="B145" s="3">
        <v>2</v>
      </c>
      <c r="C145" s="1">
        <v>745</v>
      </c>
      <c r="G145">
        <v>173</v>
      </c>
    </row>
    <row r="146" spans="1:7">
      <c r="A146" s="4" t="s">
        <v>162</v>
      </c>
      <c r="B146" s="3">
        <v>1</v>
      </c>
      <c r="C146" s="1">
        <v>1360</v>
      </c>
      <c r="G146">
        <v>174</v>
      </c>
    </row>
    <row r="147" spans="1:7">
      <c r="A147" s="4" t="s">
        <v>163</v>
      </c>
      <c r="B147" s="3">
        <v>2</v>
      </c>
      <c r="C147" s="1">
        <v>905</v>
      </c>
      <c r="G147">
        <v>175</v>
      </c>
    </row>
    <row r="148" spans="1:7">
      <c r="A148" s="4" t="s">
        <v>164</v>
      </c>
      <c r="B148" s="3">
        <v>2</v>
      </c>
      <c r="C148" s="1">
        <v>325</v>
      </c>
      <c r="G148">
        <v>176</v>
      </c>
    </row>
    <row r="149" spans="1:7">
      <c r="A149" s="4" t="s">
        <v>165</v>
      </c>
      <c r="B149" s="3">
        <v>1</v>
      </c>
      <c r="C149" s="1">
        <v>250</v>
      </c>
      <c r="G149">
        <v>177</v>
      </c>
    </row>
    <row r="150" spans="1:7">
      <c r="A150" s="4" t="s">
        <v>166</v>
      </c>
      <c r="B150" s="3">
        <v>2</v>
      </c>
      <c r="C150" s="1">
        <v>745</v>
      </c>
      <c r="G150">
        <v>178</v>
      </c>
    </row>
    <row r="151" spans="1:7">
      <c r="A151" s="4" t="s">
        <v>167</v>
      </c>
      <c r="B151" s="3">
        <v>2</v>
      </c>
      <c r="C151" s="1">
        <v>745</v>
      </c>
      <c r="G151">
        <v>179</v>
      </c>
    </row>
    <row r="152" spans="1:7">
      <c r="A152" s="4" t="s">
        <v>168</v>
      </c>
      <c r="B152" s="3">
        <v>2</v>
      </c>
      <c r="C152" s="1">
        <v>1360</v>
      </c>
      <c r="G152">
        <v>180</v>
      </c>
    </row>
    <row r="153" spans="1:7">
      <c r="A153" s="4" t="s">
        <v>169</v>
      </c>
      <c r="B153" s="3">
        <v>2</v>
      </c>
      <c r="C153" s="1">
        <v>905</v>
      </c>
      <c r="G153">
        <v>181</v>
      </c>
    </row>
    <row r="154" spans="1:7">
      <c r="A154" s="4" t="s">
        <v>170</v>
      </c>
      <c r="B154" s="3">
        <v>1</v>
      </c>
      <c r="C154" s="1">
        <v>1360</v>
      </c>
      <c r="G154">
        <v>182</v>
      </c>
    </row>
    <row r="155" spans="1:7">
      <c r="A155" s="4" t="s">
        <v>171</v>
      </c>
      <c r="B155" s="3">
        <v>2</v>
      </c>
      <c r="C155" s="1">
        <v>905</v>
      </c>
      <c r="G155">
        <v>183</v>
      </c>
    </row>
    <row r="156" spans="1:7">
      <c r="A156" s="4" t="s">
        <v>172</v>
      </c>
      <c r="B156" s="3">
        <v>2</v>
      </c>
      <c r="C156" s="1">
        <v>905</v>
      </c>
      <c r="G156">
        <v>184</v>
      </c>
    </row>
    <row r="157" spans="1:7">
      <c r="A157" s="4" t="s">
        <v>173</v>
      </c>
      <c r="B157" s="3">
        <v>2</v>
      </c>
      <c r="C157" s="1">
        <v>905</v>
      </c>
      <c r="G157">
        <v>185</v>
      </c>
    </row>
    <row r="158" spans="1:7">
      <c r="A158" s="4" t="s">
        <v>174</v>
      </c>
      <c r="B158" s="3">
        <v>2</v>
      </c>
      <c r="C158" s="1">
        <v>250</v>
      </c>
      <c r="G158">
        <v>186</v>
      </c>
    </row>
    <row r="159" spans="1:7">
      <c r="A159" s="4" t="s">
        <v>175</v>
      </c>
      <c r="B159" s="3">
        <v>2</v>
      </c>
      <c r="C159" s="1">
        <v>250</v>
      </c>
      <c r="G159">
        <v>187</v>
      </c>
    </row>
    <row r="160" spans="1:7">
      <c r="A160" s="4" t="s">
        <v>176</v>
      </c>
      <c r="B160" s="3">
        <v>1</v>
      </c>
      <c r="C160" s="1">
        <v>745</v>
      </c>
      <c r="G160">
        <v>188</v>
      </c>
    </row>
    <row r="161" spans="1:7">
      <c r="A161" s="4" t="s">
        <v>177</v>
      </c>
      <c r="B161" s="3">
        <v>2</v>
      </c>
      <c r="C161" s="1">
        <v>745</v>
      </c>
      <c r="G161">
        <v>189</v>
      </c>
    </row>
    <row r="162" spans="1:7">
      <c r="A162" s="4" t="s">
        <v>178</v>
      </c>
      <c r="B162" s="3">
        <v>2</v>
      </c>
      <c r="C162" s="1">
        <v>325</v>
      </c>
      <c r="G162">
        <v>190</v>
      </c>
    </row>
    <row r="163" spans="1:7">
      <c r="A163" s="4" t="s">
        <v>179</v>
      </c>
      <c r="B163" s="3">
        <v>2</v>
      </c>
      <c r="C163" s="1">
        <v>325</v>
      </c>
      <c r="G163">
        <v>191</v>
      </c>
    </row>
    <row r="164" spans="1:7">
      <c r="A164" s="4" t="s">
        <v>180</v>
      </c>
      <c r="B164" s="3">
        <v>2</v>
      </c>
      <c r="C164" s="1">
        <v>745</v>
      </c>
      <c r="G164">
        <v>192</v>
      </c>
    </row>
    <row r="165" spans="1:7">
      <c r="A165" s="4" t="s">
        <v>181</v>
      </c>
      <c r="B165" s="3">
        <v>1</v>
      </c>
      <c r="C165" s="1">
        <v>1360</v>
      </c>
      <c r="G165">
        <v>193</v>
      </c>
    </row>
    <row r="166" spans="1:7">
      <c r="A166" s="4" t="s">
        <v>182</v>
      </c>
      <c r="B166" s="3">
        <v>2</v>
      </c>
      <c r="C166" s="1">
        <v>250</v>
      </c>
      <c r="G166">
        <v>194</v>
      </c>
    </row>
    <row r="167" spans="1:7">
      <c r="A167" s="4" t="s">
        <v>183</v>
      </c>
      <c r="B167" s="3">
        <v>2</v>
      </c>
      <c r="C167" s="1">
        <v>745</v>
      </c>
      <c r="G167">
        <v>195</v>
      </c>
    </row>
    <row r="168" spans="1:7">
      <c r="A168" s="4" t="s">
        <v>184</v>
      </c>
      <c r="B168" s="3">
        <v>2</v>
      </c>
      <c r="C168" s="1">
        <v>745</v>
      </c>
      <c r="G168">
        <v>196</v>
      </c>
    </row>
    <row r="169" spans="1:7">
      <c r="A169" s="4" t="s">
        <v>185</v>
      </c>
      <c r="B169" s="3">
        <v>2</v>
      </c>
      <c r="C169" s="1">
        <v>745</v>
      </c>
      <c r="G169">
        <v>197</v>
      </c>
    </row>
    <row r="170" spans="1:7">
      <c r="A170" s="4" t="s">
        <v>186</v>
      </c>
      <c r="B170" s="3">
        <v>2</v>
      </c>
      <c r="C170" s="1">
        <v>250</v>
      </c>
      <c r="G170">
        <v>198</v>
      </c>
    </row>
    <row r="171" spans="1:7">
      <c r="A171" s="4" t="s">
        <v>187</v>
      </c>
      <c r="B171" s="3">
        <v>2</v>
      </c>
      <c r="C171" s="1">
        <v>905</v>
      </c>
      <c r="G171">
        <v>199</v>
      </c>
    </row>
    <row r="172" spans="1:7">
      <c r="A172" s="4" t="s">
        <v>188</v>
      </c>
      <c r="B172" s="3">
        <v>2</v>
      </c>
      <c r="C172" s="1">
        <v>745</v>
      </c>
      <c r="G172">
        <v>200</v>
      </c>
    </row>
    <row r="173" spans="1:7">
      <c r="A173" s="4" t="s">
        <v>189</v>
      </c>
      <c r="B173" s="3">
        <v>2</v>
      </c>
      <c r="C173" s="1">
        <v>905</v>
      </c>
      <c r="G173">
        <v>201</v>
      </c>
    </row>
    <row r="174" spans="1:7">
      <c r="A174" s="4" t="s">
        <v>190</v>
      </c>
      <c r="B174" s="3">
        <v>2</v>
      </c>
      <c r="C174" s="1">
        <v>250</v>
      </c>
      <c r="G174">
        <v>202</v>
      </c>
    </row>
    <row r="175" spans="1:7">
      <c r="A175" s="4" t="s">
        <v>191</v>
      </c>
      <c r="B175" s="3">
        <v>2</v>
      </c>
      <c r="C175" s="1">
        <v>250</v>
      </c>
      <c r="G175">
        <v>203</v>
      </c>
    </row>
    <row r="176" spans="1:7">
      <c r="A176" s="4" t="s">
        <v>192</v>
      </c>
      <c r="B176" s="3">
        <v>1</v>
      </c>
      <c r="C176" s="1">
        <v>1360</v>
      </c>
      <c r="G176">
        <v>204</v>
      </c>
    </row>
    <row r="177" spans="1:7">
      <c r="A177" s="4" t="s">
        <v>193</v>
      </c>
      <c r="B177" s="3">
        <v>2</v>
      </c>
      <c r="C177" s="1">
        <v>745</v>
      </c>
      <c r="G177">
        <v>205</v>
      </c>
    </row>
    <row r="178" spans="1:7">
      <c r="A178" s="4" t="s">
        <v>194</v>
      </c>
      <c r="B178" s="3">
        <v>2</v>
      </c>
      <c r="C178" s="1">
        <v>905</v>
      </c>
      <c r="G178">
        <v>206</v>
      </c>
    </row>
    <row r="179" spans="1:7" ht="28">
      <c r="A179" s="4" t="s">
        <v>195</v>
      </c>
      <c r="B179" s="3">
        <v>2</v>
      </c>
      <c r="C179" s="1">
        <v>1360</v>
      </c>
      <c r="G179">
        <v>207</v>
      </c>
    </row>
    <row r="180" spans="1:7">
      <c r="A180" s="4" t="s">
        <v>196</v>
      </c>
      <c r="B180" s="3">
        <v>2</v>
      </c>
      <c r="C180" s="1">
        <v>905</v>
      </c>
      <c r="G180">
        <v>208</v>
      </c>
    </row>
    <row r="181" spans="1:7">
      <c r="A181" s="4" t="s">
        <v>197</v>
      </c>
      <c r="B181" s="3">
        <v>2</v>
      </c>
      <c r="C181" s="1">
        <v>745</v>
      </c>
      <c r="G181">
        <v>209</v>
      </c>
    </row>
    <row r="182" spans="1:7">
      <c r="A182" s="4" t="s">
        <v>198</v>
      </c>
      <c r="B182" s="3">
        <v>2</v>
      </c>
      <c r="C182" s="1">
        <v>250</v>
      </c>
      <c r="G182">
        <v>210</v>
      </c>
    </row>
    <row r="183" spans="1:7">
      <c r="A183" s="4" t="s">
        <v>199</v>
      </c>
      <c r="B183" s="3">
        <v>2</v>
      </c>
      <c r="C183" s="1">
        <v>905</v>
      </c>
      <c r="G183">
        <v>211</v>
      </c>
    </row>
    <row r="184" spans="1:7">
      <c r="A184" s="4" t="s">
        <v>200</v>
      </c>
      <c r="B184" s="3">
        <v>2</v>
      </c>
      <c r="C184" s="1">
        <v>745</v>
      </c>
      <c r="G184">
        <v>212</v>
      </c>
    </row>
    <row r="185" spans="1:7">
      <c r="A185" s="4" t="s">
        <v>201</v>
      </c>
      <c r="B185" s="3">
        <v>2</v>
      </c>
      <c r="C185" s="1">
        <v>745</v>
      </c>
      <c r="G185">
        <v>213</v>
      </c>
    </row>
    <row r="186" spans="1:7">
      <c r="A186" s="4" t="s">
        <v>202</v>
      </c>
      <c r="B186" s="3">
        <v>2</v>
      </c>
      <c r="C186" s="1">
        <v>745</v>
      </c>
      <c r="G186">
        <v>214</v>
      </c>
    </row>
    <row r="187" spans="1:7">
      <c r="A187" s="4" t="s">
        <v>203</v>
      </c>
      <c r="B187" s="3">
        <v>2</v>
      </c>
      <c r="C187" s="1">
        <v>745</v>
      </c>
      <c r="G187">
        <v>215</v>
      </c>
    </row>
    <row r="188" spans="1:7">
      <c r="A188" s="4" t="s">
        <v>204</v>
      </c>
      <c r="B188" s="3">
        <v>2</v>
      </c>
      <c r="C188" s="1">
        <v>745</v>
      </c>
      <c r="G188">
        <v>216</v>
      </c>
    </row>
    <row r="189" spans="1:7">
      <c r="A189" s="4" t="s">
        <v>205</v>
      </c>
      <c r="B189" s="3">
        <v>2</v>
      </c>
      <c r="C189" s="1">
        <v>325</v>
      </c>
      <c r="G189">
        <v>217</v>
      </c>
    </row>
    <row r="190" spans="1:7">
      <c r="A190" s="4" t="s">
        <v>206</v>
      </c>
      <c r="B190" s="3">
        <v>2</v>
      </c>
      <c r="C190" s="1">
        <v>250</v>
      </c>
      <c r="G190">
        <v>218</v>
      </c>
    </row>
    <row r="191" spans="1:7">
      <c r="A191" s="4" t="s">
        <v>207</v>
      </c>
      <c r="B191" s="3">
        <v>1</v>
      </c>
      <c r="C191" s="1">
        <v>250</v>
      </c>
      <c r="G191">
        <v>219</v>
      </c>
    </row>
    <row r="192" spans="1:7">
      <c r="A192" s="4" t="s">
        <v>208</v>
      </c>
      <c r="B192" s="3">
        <v>2</v>
      </c>
      <c r="C192" s="1">
        <v>480</v>
      </c>
      <c r="G192">
        <v>220</v>
      </c>
    </row>
    <row r="193" spans="1:7">
      <c r="A193" s="4" t="s">
        <v>209</v>
      </c>
      <c r="B193" s="3">
        <v>2</v>
      </c>
      <c r="C193" s="1">
        <v>905</v>
      </c>
      <c r="G193">
        <v>221</v>
      </c>
    </row>
    <row r="194" spans="1:7">
      <c r="A194" s="4" t="s">
        <v>210</v>
      </c>
      <c r="B194" s="3">
        <v>2</v>
      </c>
      <c r="C194" s="1">
        <v>745</v>
      </c>
      <c r="G194">
        <v>222</v>
      </c>
    </row>
    <row r="195" spans="1:7">
      <c r="A195" s="4" t="s">
        <v>211</v>
      </c>
      <c r="B195" s="3">
        <v>2</v>
      </c>
      <c r="C195" s="1">
        <v>745</v>
      </c>
      <c r="G195">
        <v>223</v>
      </c>
    </row>
    <row r="196" spans="1:7">
      <c r="A196" s="4" t="s">
        <v>212</v>
      </c>
      <c r="B196" s="3">
        <v>2</v>
      </c>
      <c r="C196" s="1">
        <v>905</v>
      </c>
      <c r="G196">
        <v>224</v>
      </c>
    </row>
    <row r="197" spans="1:7" ht="28">
      <c r="A197" s="4" t="s">
        <v>213</v>
      </c>
      <c r="B197" s="3">
        <v>2</v>
      </c>
      <c r="C197" s="1">
        <v>480</v>
      </c>
      <c r="G197">
        <v>225</v>
      </c>
    </row>
    <row r="198" spans="1:7">
      <c r="A198" s="4" t="s">
        <v>214</v>
      </c>
      <c r="B198" s="3">
        <v>2</v>
      </c>
      <c r="C198" s="1">
        <v>745</v>
      </c>
      <c r="G198">
        <v>226</v>
      </c>
    </row>
    <row r="199" spans="1:7">
      <c r="A199" s="4" t="s">
        <v>215</v>
      </c>
      <c r="B199" s="3">
        <v>2</v>
      </c>
      <c r="C199" s="1">
        <v>1360</v>
      </c>
      <c r="G199">
        <v>227</v>
      </c>
    </row>
    <row r="200" spans="1:7">
      <c r="A200" s="4" t="s">
        <v>216</v>
      </c>
      <c r="B200" s="3">
        <v>2</v>
      </c>
      <c r="C200" s="1">
        <v>745</v>
      </c>
      <c r="G200">
        <v>228</v>
      </c>
    </row>
    <row r="201" spans="1:7">
      <c r="A201" s="4" t="s">
        <v>217</v>
      </c>
      <c r="B201" s="3">
        <v>2</v>
      </c>
      <c r="C201" s="1">
        <v>325</v>
      </c>
      <c r="G201">
        <v>229</v>
      </c>
    </row>
    <row r="202" spans="1:7">
      <c r="A202" s="4" t="s">
        <v>218</v>
      </c>
      <c r="B202" s="3">
        <v>2</v>
      </c>
      <c r="C202" s="1">
        <v>480</v>
      </c>
      <c r="G202">
        <v>230</v>
      </c>
    </row>
    <row r="203" spans="1:7">
      <c r="A203" s="4" t="s">
        <v>219</v>
      </c>
      <c r="B203" s="3">
        <v>2</v>
      </c>
      <c r="C203" s="1">
        <v>745</v>
      </c>
      <c r="G203">
        <v>231</v>
      </c>
    </row>
    <row r="204" spans="1:7">
      <c r="A204" s="4" t="s">
        <v>220</v>
      </c>
      <c r="B204" s="3">
        <v>1</v>
      </c>
      <c r="C204" s="1">
        <v>745</v>
      </c>
      <c r="G204">
        <v>232</v>
      </c>
    </row>
    <row r="205" spans="1:7">
      <c r="A205" s="4" t="s">
        <v>221</v>
      </c>
      <c r="B205" s="3">
        <v>2</v>
      </c>
      <c r="C205" s="1">
        <v>1360</v>
      </c>
      <c r="G205">
        <v>233</v>
      </c>
    </row>
    <row r="206" spans="1:7">
      <c r="A206" s="4" t="s">
        <v>222</v>
      </c>
      <c r="B206" s="3">
        <v>2</v>
      </c>
      <c r="C206" s="1">
        <v>745</v>
      </c>
      <c r="G206">
        <v>234</v>
      </c>
    </row>
    <row r="207" spans="1:7">
      <c r="A207" s="4" t="s">
        <v>223</v>
      </c>
      <c r="B207" s="3">
        <v>2</v>
      </c>
      <c r="C207" s="1">
        <v>325</v>
      </c>
      <c r="G207">
        <v>235</v>
      </c>
    </row>
    <row r="208" spans="1:7">
      <c r="A208" s="4" t="s">
        <v>224</v>
      </c>
      <c r="B208" s="3">
        <v>2</v>
      </c>
      <c r="C208" s="1">
        <v>745</v>
      </c>
      <c r="G208">
        <v>236</v>
      </c>
    </row>
    <row r="209" spans="1:7">
      <c r="A209" s="4" t="s">
        <v>225</v>
      </c>
      <c r="B209" s="3">
        <v>1</v>
      </c>
      <c r="C209" s="1">
        <v>745</v>
      </c>
      <c r="G209">
        <v>237</v>
      </c>
    </row>
    <row r="210" spans="1:7">
      <c r="A210" s="4" t="s">
        <v>226</v>
      </c>
      <c r="B210" s="3">
        <v>2</v>
      </c>
      <c r="C210" s="1">
        <v>905</v>
      </c>
      <c r="G210">
        <v>238</v>
      </c>
    </row>
    <row r="211" spans="1:7">
      <c r="A211" s="4" t="s">
        <v>227</v>
      </c>
      <c r="B211" s="3">
        <v>2</v>
      </c>
      <c r="C211" s="1">
        <v>745</v>
      </c>
      <c r="G211">
        <v>239</v>
      </c>
    </row>
    <row r="212" spans="1:7">
      <c r="A212" s="4" t="s">
        <v>228</v>
      </c>
      <c r="B212" s="3">
        <v>1</v>
      </c>
      <c r="C212" s="1">
        <v>1360</v>
      </c>
      <c r="G212">
        <v>240</v>
      </c>
    </row>
    <row r="213" spans="1:7">
      <c r="A213" s="4" t="s">
        <v>229</v>
      </c>
      <c r="B213" s="3">
        <v>2</v>
      </c>
      <c r="C213" s="1">
        <v>250</v>
      </c>
      <c r="G213">
        <v>241</v>
      </c>
    </row>
    <row r="214" spans="1:7">
      <c r="A214" s="4" t="s">
        <v>230</v>
      </c>
      <c r="B214" s="3">
        <v>1</v>
      </c>
      <c r="C214" s="1">
        <v>745</v>
      </c>
      <c r="G214">
        <v>242</v>
      </c>
    </row>
    <row r="215" spans="1:7">
      <c r="A215" s="4" t="s">
        <v>231</v>
      </c>
      <c r="B215" s="3">
        <v>2</v>
      </c>
      <c r="C215" s="1">
        <v>905</v>
      </c>
      <c r="G215">
        <v>243</v>
      </c>
    </row>
    <row r="216" spans="1:7">
      <c r="A216" s="4" t="s">
        <v>232</v>
      </c>
      <c r="B216" s="3">
        <v>2</v>
      </c>
      <c r="C216" s="1">
        <v>745</v>
      </c>
      <c r="G216">
        <v>244</v>
      </c>
    </row>
    <row r="217" spans="1:7">
      <c r="A217" s="4" t="s">
        <v>233</v>
      </c>
      <c r="B217" s="3">
        <v>2</v>
      </c>
      <c r="C217" s="1">
        <v>905</v>
      </c>
      <c r="G217">
        <v>245</v>
      </c>
    </row>
    <row r="218" spans="1:7">
      <c r="A218" s="4" t="s">
        <v>234</v>
      </c>
      <c r="B218" s="3">
        <v>2</v>
      </c>
      <c r="C218" s="1">
        <v>905</v>
      </c>
      <c r="G218">
        <v>246</v>
      </c>
    </row>
    <row r="219" spans="7:7">
      <c r="G219">
        <v>247</v>
      </c>
    </row>
    <row r="220" spans="7:7">
      <c r="G220">
        <v>248</v>
      </c>
    </row>
    <row r="221" spans="7:7">
      <c r="G221">
        <v>249</v>
      </c>
    </row>
    <row r="222" spans="7:7">
      <c r="G222">
        <v>250</v>
      </c>
    </row>
    <row r="223" spans="7:7">
      <c r="G223">
        <v>251</v>
      </c>
    </row>
    <row r="224" spans="7:7">
      <c r="G224">
        <v>252</v>
      </c>
    </row>
    <row r="225" spans="7:7">
      <c r="G225">
        <v>253</v>
      </c>
    </row>
    <row r="226" spans="7:7">
      <c r="G226">
        <v>254</v>
      </c>
    </row>
    <row r="227" spans="7:7">
      <c r="G227">
        <v>255</v>
      </c>
    </row>
    <row r="228" spans="7:7">
      <c r="G228">
        <v>256</v>
      </c>
    </row>
    <row r="229" spans="7:7">
      <c r="G229">
        <v>257</v>
      </c>
    </row>
    <row r="230" spans="7:7">
      <c r="G230">
        <v>258</v>
      </c>
    </row>
    <row r="231" spans="7:7">
      <c r="G231">
        <v>259</v>
      </c>
    </row>
    <row r="232" spans="7:7">
      <c r="G232">
        <v>260</v>
      </c>
    </row>
    <row r="233" spans="7:7">
      <c r="G233">
        <v>261</v>
      </c>
    </row>
    <row r="234" spans="7:7">
      <c r="G234">
        <v>262</v>
      </c>
    </row>
    <row r="235" spans="7:7">
      <c r="G235">
        <v>263</v>
      </c>
    </row>
    <row r="236" spans="7:7">
      <c r="G236">
        <v>264</v>
      </c>
    </row>
    <row r="237" spans="7:7">
      <c r="G237">
        <v>265</v>
      </c>
    </row>
    <row r="238" spans="7:7">
      <c r="G238">
        <v>266</v>
      </c>
    </row>
    <row r="239" spans="7:7">
      <c r="G239">
        <v>267</v>
      </c>
    </row>
    <row r="240" spans="7:7">
      <c r="G240">
        <v>268</v>
      </c>
    </row>
    <row r="241" spans="7:7">
      <c r="G241">
        <v>269</v>
      </c>
    </row>
    <row r="242" spans="7:7">
      <c r="G242">
        <v>270</v>
      </c>
    </row>
    <row r="243" spans="7:7">
      <c r="G243">
        <v>271</v>
      </c>
    </row>
    <row r="244" spans="7:7">
      <c r="G244">
        <v>272</v>
      </c>
    </row>
    <row r="245" spans="7:7">
      <c r="G245">
        <v>273</v>
      </c>
    </row>
    <row r="246" spans="7:7">
      <c r="G246">
        <v>274</v>
      </c>
    </row>
    <row r="247" spans="7:7">
      <c r="G247">
        <v>275</v>
      </c>
    </row>
    <row r="248" spans="7:7">
      <c r="G248">
        <v>276</v>
      </c>
    </row>
    <row r="249" spans="7:7">
      <c r="G249">
        <v>277</v>
      </c>
    </row>
    <row r="250" spans="7:7">
      <c r="G250">
        <v>278</v>
      </c>
    </row>
    <row r="251" spans="7:7">
      <c r="G251">
        <v>279</v>
      </c>
    </row>
    <row r="252" spans="7:7">
      <c r="G252">
        <v>280</v>
      </c>
    </row>
    <row r="253" spans="7:7">
      <c r="G253">
        <v>281</v>
      </c>
    </row>
    <row r="254" spans="7:7">
      <c r="G254">
        <v>282</v>
      </c>
    </row>
    <row r="255" spans="7:7">
      <c r="G255">
        <v>283</v>
      </c>
    </row>
    <row r="256" spans="7:7">
      <c r="G256">
        <v>284</v>
      </c>
    </row>
    <row r="257" spans="7:7">
      <c r="G257">
        <v>285</v>
      </c>
    </row>
    <row r="258" spans="7:7">
      <c r="G258">
        <v>286</v>
      </c>
    </row>
    <row r="259" spans="7:7">
      <c r="G259">
        <v>287</v>
      </c>
    </row>
    <row r="260" spans="7:7">
      <c r="G260">
        <v>288</v>
      </c>
    </row>
    <row r="261" spans="7:7">
      <c r="G261">
        <v>289</v>
      </c>
    </row>
    <row r="262" spans="7:7">
      <c r="G262">
        <v>290</v>
      </c>
    </row>
    <row r="263" spans="7:7">
      <c r="G263">
        <v>291</v>
      </c>
    </row>
    <row r="264" spans="7:7">
      <c r="G264">
        <v>292</v>
      </c>
    </row>
    <row r="265" spans="7:7">
      <c r="G265">
        <v>293</v>
      </c>
    </row>
    <row r="266" spans="7:7">
      <c r="G266">
        <v>294</v>
      </c>
    </row>
    <row r="267" spans="7:7">
      <c r="G267">
        <v>295</v>
      </c>
    </row>
    <row r="268" spans="7:7">
      <c r="G268">
        <v>296</v>
      </c>
    </row>
    <row r="269" spans="7:7">
      <c r="G269">
        <v>297</v>
      </c>
    </row>
    <row r="270" spans="7:7">
      <c r="G270">
        <v>298</v>
      </c>
    </row>
    <row r="271" spans="7:7">
      <c r="G271">
        <v>299</v>
      </c>
    </row>
    <row r="272" spans="7:7">
      <c r="G272">
        <v>300</v>
      </c>
    </row>
    <row r="273" spans="7:7">
      <c r="G273">
        <v>301</v>
      </c>
    </row>
    <row r="274" spans="7:7">
      <c r="G274">
        <v>302</v>
      </c>
    </row>
    <row r="275" spans="7:7">
      <c r="G275">
        <v>303</v>
      </c>
    </row>
    <row r="276" spans="7:7">
      <c r="G276">
        <v>304</v>
      </c>
    </row>
    <row r="277" spans="7:7">
      <c r="G277">
        <v>305</v>
      </c>
    </row>
    <row r="278" spans="7:7">
      <c r="G278">
        <v>306</v>
      </c>
    </row>
    <row r="279" spans="7:7">
      <c r="G279">
        <v>307</v>
      </c>
    </row>
    <row r="280" spans="7:7">
      <c r="G280">
        <v>308</v>
      </c>
    </row>
    <row r="281" spans="7:7">
      <c r="G281">
        <v>309</v>
      </c>
    </row>
    <row r="282" spans="7:7">
      <c r="G282">
        <v>310</v>
      </c>
    </row>
    <row r="283" spans="7:7">
      <c r="G283">
        <v>311</v>
      </c>
    </row>
    <row r="284" spans="7:7">
      <c r="G284">
        <v>312</v>
      </c>
    </row>
    <row r="285" spans="7:7">
      <c r="G285">
        <v>313</v>
      </c>
    </row>
    <row r="286" spans="7:7">
      <c r="G286">
        <v>314</v>
      </c>
    </row>
    <row r="287" spans="7:7">
      <c r="G287">
        <v>315</v>
      </c>
    </row>
    <row r="288" spans="7:7">
      <c r="G288">
        <v>316</v>
      </c>
    </row>
    <row r="289" spans="7:7">
      <c r="G289">
        <v>317</v>
      </c>
    </row>
    <row r="290" spans="7:7">
      <c r="G290">
        <v>318</v>
      </c>
    </row>
    <row r="291" spans="7:7">
      <c r="G291">
        <v>319</v>
      </c>
    </row>
    <row r="292" spans="7:7">
      <c r="G292">
        <v>320</v>
      </c>
    </row>
    <row r="293" spans="7:7">
      <c r="G293">
        <v>321</v>
      </c>
    </row>
    <row r="294" spans="7:7">
      <c r="G294">
        <v>322</v>
      </c>
    </row>
    <row r="295" spans="7:7">
      <c r="G295">
        <v>323</v>
      </c>
    </row>
    <row r="296" spans="7:7">
      <c r="G296">
        <v>324</v>
      </c>
    </row>
    <row r="297" spans="7:7">
      <c r="G297">
        <v>325</v>
      </c>
    </row>
    <row r="298" spans="7:7">
      <c r="G298">
        <v>326</v>
      </c>
    </row>
    <row r="299" spans="7:7">
      <c r="G299">
        <v>327</v>
      </c>
    </row>
    <row r="300" spans="7:7">
      <c r="G300">
        <v>328</v>
      </c>
    </row>
    <row r="301" spans="7:7">
      <c r="G301">
        <v>329</v>
      </c>
    </row>
    <row r="302" spans="7:7">
      <c r="G302">
        <v>330</v>
      </c>
    </row>
    <row r="303" spans="7:7">
      <c r="G303">
        <v>331</v>
      </c>
    </row>
    <row r="304" spans="7:7">
      <c r="G304">
        <v>332</v>
      </c>
    </row>
    <row r="305" spans="7:7">
      <c r="G305">
        <v>333</v>
      </c>
    </row>
    <row r="306" spans="7:7">
      <c r="G306">
        <v>334</v>
      </c>
    </row>
    <row r="307" spans="7:7">
      <c r="G307">
        <v>335</v>
      </c>
    </row>
    <row r="308" spans="7:7">
      <c r="G308">
        <v>336</v>
      </c>
    </row>
    <row r="309" spans="7:7">
      <c r="G309">
        <v>337</v>
      </c>
    </row>
    <row r="310" spans="7:7">
      <c r="G310">
        <v>338</v>
      </c>
    </row>
    <row r="311" spans="7:7">
      <c r="G311">
        <v>339</v>
      </c>
    </row>
    <row r="312" spans="7:7">
      <c r="G312">
        <v>340</v>
      </c>
    </row>
    <row r="313" spans="7:7">
      <c r="G313">
        <v>341</v>
      </c>
    </row>
    <row r="314" spans="7:7">
      <c r="G314">
        <v>342</v>
      </c>
    </row>
    <row r="315" spans="7:7">
      <c r="G315">
        <v>343</v>
      </c>
    </row>
    <row r="316" spans="7:7">
      <c r="G316">
        <v>344</v>
      </c>
    </row>
    <row r="317" spans="7:7">
      <c r="G317">
        <v>345</v>
      </c>
    </row>
    <row r="318" spans="7:7">
      <c r="G318">
        <v>346</v>
      </c>
    </row>
    <row r="319" spans="7:7">
      <c r="G319">
        <v>347</v>
      </c>
    </row>
    <row r="320" spans="7:7">
      <c r="G320">
        <v>348</v>
      </c>
    </row>
    <row r="321" spans="7:7">
      <c r="G321">
        <v>349</v>
      </c>
    </row>
    <row r="322" spans="7:7">
      <c r="G322">
        <v>350</v>
      </c>
    </row>
    <row r="323" spans="7:7">
      <c r="G323">
        <v>351</v>
      </c>
    </row>
    <row r="324" spans="7:7">
      <c r="G324">
        <v>352</v>
      </c>
    </row>
    <row r="325" spans="7:7">
      <c r="G325">
        <v>353</v>
      </c>
    </row>
    <row r="326" spans="7:7">
      <c r="G326">
        <v>354</v>
      </c>
    </row>
    <row r="327" spans="7:7">
      <c r="G327">
        <v>355</v>
      </c>
    </row>
    <row r="328" spans="7:7">
      <c r="G328">
        <v>356</v>
      </c>
    </row>
    <row r="329" spans="7:7">
      <c r="G329">
        <v>357</v>
      </c>
    </row>
    <row r="330" spans="7:7">
      <c r="G330">
        <v>358</v>
      </c>
    </row>
    <row r="331" spans="7:7">
      <c r="G331">
        <v>359</v>
      </c>
    </row>
    <row r="332" spans="7:7">
      <c r="G332">
        <v>360</v>
      </c>
    </row>
    <row r="333" spans="7:7">
      <c r="G333">
        <v>361</v>
      </c>
    </row>
    <row r="334" spans="7:7">
      <c r="G334">
        <v>362</v>
      </c>
    </row>
    <row r="335" spans="7:7">
      <c r="G335">
        <v>363</v>
      </c>
    </row>
    <row r="336" spans="7:7">
      <c r="G336">
        <v>364</v>
      </c>
    </row>
    <row r="337" spans="7:7">
      <c r="G337">
        <v>365</v>
      </c>
    </row>
  </sheetData>
  <sheetProtection algorithmName="SHA-512" hashValue="nDVoWW27PVkXxC4zGI5evrjhdWXcsHdu+Brk9Lbb0GO+kM1xKuu2IOCrHliUbAgrSE/3KgR7ieF1FDieUvCTiA==" saltValue="3nVBgWnlVh7FzY47FIUFsA==" spinCount="100000" sheet="1" objects="1" scenarios="1"/>
  <pageMargins left="0.7" right="0.7" top="0.75" bottom="0.75" header="0.3" footer="0.3"/>
  <pageSetup paperSize="9" orientation="portrait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3:L41"/>
  <sheetViews>
    <sheetView topLeftCell="A3" view="normal" workbookViewId="0">
      <selection pane="topLeft" activeCell="D19" sqref="D19"/>
    </sheetView>
  </sheetViews>
  <sheetFormatPr defaultRowHeight="14.5"/>
  <cols>
    <col min="2" max="2" width="16.125" customWidth="1"/>
    <col min="3" max="3" width="16.50390625" bestFit="1" customWidth="1"/>
    <col min="4" max="4" width="12.50390625" customWidth="1"/>
    <col min="5" max="6" width="14.125" customWidth="1"/>
    <col min="7" max="7" width="11.875" bestFit="1" customWidth="1"/>
    <col min="8" max="8" width="7.125" bestFit="1" customWidth="1"/>
    <col min="9" max="9" width="11.50390625" bestFit="1" customWidth="1"/>
    <col min="13" max="13" width="11.875" bestFit="1" customWidth="1"/>
    <col min="14" max="14" width="7.125" bestFit="1" customWidth="1"/>
  </cols>
  <sheetData>
    <row r="3" ht="15" thickBot="1"/>
    <row r="4" spans="3:9" ht="24" thickBot="1">
      <c r="C4" s="54" t="s">
        <v>235</v>
      </c>
      <c r="D4" s="55"/>
      <c r="E4" s="56"/>
      <c r="F4" s="56"/>
      <c r="G4" s="56"/>
      <c r="H4" s="56"/>
      <c r="I4" s="57"/>
    </row>
    <row r="5" spans="2:9" s="7" customFormat="1" ht="15" thickBot="1">
      <c r="B5" s="58" t="s">
        <v>236</v>
      </c>
      <c r="C5" s="58"/>
      <c r="D5" s="58"/>
      <c r="E5" s="58"/>
      <c r="F5" s="58"/>
      <c r="G5" s="58"/>
      <c r="H5" s="58"/>
      <c r="I5" s="58"/>
    </row>
    <row r="6" spans="3:9" ht="24" thickBot="1">
      <c r="C6" s="8"/>
      <c r="D6" s="9"/>
      <c r="E6" s="10"/>
      <c r="F6" s="11"/>
      <c r="G6" s="11"/>
      <c r="H6" s="11"/>
      <c r="I6" s="11"/>
    </row>
    <row r="7" spans="3:9" ht="29.5" thickBot="1">
      <c r="C7" s="12" t="s">
        <v>237</v>
      </c>
      <c r="D7" s="13"/>
      <c r="E7" s="14" t="s">
        <v>238</v>
      </c>
      <c r="F7" s="5"/>
      <c r="G7" s="15"/>
      <c r="H7" s="15"/>
      <c r="I7" s="15"/>
    </row>
    <row r="8" spans="2:6" ht="29.5" thickBot="1">
      <c r="B8" s="16" t="s">
        <v>239</v>
      </c>
      <c r="C8" s="17">
        <v>315</v>
      </c>
      <c r="D8" s="18"/>
      <c r="E8" s="19">
        <v>180</v>
      </c>
      <c r="F8" s="20"/>
    </row>
    <row r="9" ht="15" thickBot="1"/>
    <row r="10" spans="3:10" ht="15" thickBot="1">
      <c r="C10" s="59" t="s">
        <v>240</v>
      </c>
      <c r="D10" s="60"/>
      <c r="E10" s="59" t="s">
        <v>241</v>
      </c>
      <c r="F10" s="60"/>
      <c r="G10" s="59" t="s">
        <v>242</v>
      </c>
      <c r="H10" s="60"/>
      <c r="I10" s="61" t="s">
        <v>243</v>
      </c>
      <c r="J10" s="62"/>
    </row>
    <row r="11" spans="3:10">
      <c r="C11" s="63" t="s">
        <v>244</v>
      </c>
      <c r="D11" s="64"/>
      <c r="E11" s="63" t="s">
        <v>244</v>
      </c>
      <c r="F11" s="64"/>
      <c r="G11" s="63" t="s">
        <v>244</v>
      </c>
      <c r="H11" s="64"/>
      <c r="I11" s="63" t="s">
        <v>244</v>
      </c>
      <c r="J11" s="64"/>
    </row>
    <row r="12" spans="2:10">
      <c r="B12" s="21" t="s">
        <v>245</v>
      </c>
      <c r="C12" s="65">
        <f>C18*28</f>
        <v>532</v>
      </c>
      <c r="D12" s="66"/>
      <c r="E12" s="65">
        <f>D18*28</f>
        <v>644</v>
      </c>
      <c r="F12" s="66"/>
      <c r="G12" s="65">
        <f>C20*28</f>
        <v>476</v>
      </c>
      <c r="H12" s="66"/>
      <c r="I12" s="65">
        <f>D20*28</f>
        <v>588</v>
      </c>
      <c r="J12" s="66"/>
    </row>
    <row r="13" spans="2:10" ht="15" thickBot="1">
      <c r="B13" s="21" t="s">
        <v>246</v>
      </c>
      <c r="C13" s="67">
        <f>C19*28</f>
        <v>392</v>
      </c>
      <c r="D13" s="68"/>
      <c r="E13" s="67">
        <f>D19*28</f>
        <v>504</v>
      </c>
      <c r="F13" s="68"/>
      <c r="G13" s="67">
        <f>C21*28</f>
        <v>336</v>
      </c>
      <c r="H13" s="68"/>
      <c r="I13" s="67">
        <f>D21*28</f>
        <v>448</v>
      </c>
      <c r="J13" s="68"/>
    </row>
    <row r="15" ht="15" thickBot="1"/>
    <row r="16" spans="3:8" ht="18.5">
      <c r="C16" s="69" t="s">
        <v>247</v>
      </c>
      <c r="D16" s="70"/>
      <c r="G16" s="69" t="s">
        <v>248</v>
      </c>
      <c r="H16" s="70"/>
    </row>
    <row r="17" spans="3:9">
      <c r="C17" s="22" t="s">
        <v>249</v>
      </c>
      <c r="D17" s="23" t="s">
        <v>250</v>
      </c>
      <c r="E17" s="24" t="s">
        <v>251</v>
      </c>
      <c r="G17" s="22" t="s">
        <v>249</v>
      </c>
      <c r="H17" s="23" t="s">
        <v>250</v>
      </c>
      <c r="I17" s="24" t="s">
        <v>251</v>
      </c>
    </row>
    <row r="18" spans="1:9">
      <c r="A18" s="25" t="s">
        <v>240</v>
      </c>
      <c r="B18" s="21" t="s">
        <v>245</v>
      </c>
      <c r="C18" s="26">
        <v>19</v>
      </c>
      <c r="D18" s="1">
        <v>23</v>
      </c>
      <c r="E18" s="27">
        <f>D18-C18</f>
        <v>4</v>
      </c>
      <c r="F18" s="28">
        <v>4</v>
      </c>
      <c r="G18" s="26">
        <f>C18*7</f>
        <v>133</v>
      </c>
      <c r="H18" s="1">
        <f>D18*7</f>
        <v>161</v>
      </c>
      <c r="I18" s="27">
        <f>H18-G18</f>
        <v>28</v>
      </c>
    </row>
    <row r="19" spans="1:11">
      <c r="A19" s="25"/>
      <c r="B19" s="21" t="s">
        <v>246</v>
      </c>
      <c r="C19" s="26">
        <v>14</v>
      </c>
      <c r="D19" s="1">
        <v>18</v>
      </c>
      <c r="E19" s="27">
        <f>D19-C19</f>
        <v>4</v>
      </c>
      <c r="F19" s="28">
        <v>4</v>
      </c>
      <c r="G19" s="26">
        <f>C19*7</f>
        <v>98</v>
      </c>
      <c r="H19" s="1">
        <f>D19*7</f>
        <v>126</v>
      </c>
      <c r="I19" s="27">
        <f>H19-G19</f>
        <v>28</v>
      </c>
      <c r="K19">
        <v>275</v>
      </c>
    </row>
    <row r="20" spans="1:9">
      <c r="A20" s="29" t="s">
        <v>242</v>
      </c>
      <c r="B20" s="21" t="s">
        <v>245</v>
      </c>
      <c r="C20" s="26">
        <v>17</v>
      </c>
      <c r="D20" s="30">
        <v>21</v>
      </c>
      <c r="E20" s="27">
        <f>D20-C20</f>
        <v>4</v>
      </c>
      <c r="F20" s="28">
        <v>4</v>
      </c>
      <c r="G20" s="26">
        <f>C20*7</f>
        <v>119</v>
      </c>
      <c r="H20" s="1">
        <f>D20*7</f>
        <v>147</v>
      </c>
      <c r="I20" s="27">
        <f>H20-G20</f>
        <v>28</v>
      </c>
    </row>
    <row r="21" spans="1:9">
      <c r="A21" s="73"/>
      <c r="B21" s="21" t="s">
        <v>246</v>
      </c>
      <c r="C21" s="26">
        <v>12</v>
      </c>
      <c r="D21" s="30">
        <v>16</v>
      </c>
      <c r="E21" s="27">
        <f>D21-C21</f>
        <v>4</v>
      </c>
      <c r="F21" s="28">
        <v>4</v>
      </c>
      <c r="G21" s="26">
        <f>C21*7</f>
        <v>84</v>
      </c>
      <c r="H21" s="1">
        <f>D21*7</f>
        <v>112</v>
      </c>
      <c r="I21" s="27">
        <f>H21-G21</f>
        <v>28</v>
      </c>
    </row>
    <row r="24" ht="15" thickBot="1"/>
    <row r="25" spans="3:6" ht="18.5">
      <c r="C25" s="69" t="s">
        <v>252</v>
      </c>
      <c r="D25" s="70"/>
      <c r="E25" s="69" t="s">
        <v>253</v>
      </c>
      <c r="F25" s="70"/>
    </row>
    <row r="26" spans="3:12">
      <c r="C26" s="22" t="s">
        <v>249</v>
      </c>
      <c r="D26" s="23" t="s">
        <v>250</v>
      </c>
      <c r="E26" s="24" t="s">
        <v>254</v>
      </c>
      <c r="F26" s="31" t="s">
        <v>136</v>
      </c>
      <c r="G26" s="32" t="s">
        <v>255</v>
      </c>
      <c r="H26" s="31" t="s">
        <v>256</v>
      </c>
      <c r="I26" t="s">
        <v>222</v>
      </c>
      <c r="J26" t="s">
        <v>94</v>
      </c>
      <c r="K26" t="s">
        <v>257</v>
      </c>
      <c r="L26" t="s">
        <v>211</v>
      </c>
    </row>
    <row r="27" spans="1:12">
      <c r="A27" s="25" t="s">
        <v>240</v>
      </c>
      <c r="B27" s="21" t="s">
        <v>245</v>
      </c>
      <c r="C27">
        <v>266</v>
      </c>
      <c r="D27" s="1"/>
      <c r="E27" s="27">
        <v>250</v>
      </c>
      <c r="F27" s="33">
        <v>905</v>
      </c>
      <c r="G27" s="31">
        <v>250</v>
      </c>
      <c r="H27" s="31">
        <v>745</v>
      </c>
      <c r="I27" s="31">
        <v>745</v>
      </c>
      <c r="K27">
        <v>905</v>
      </c>
      <c r="L27">
        <v>745</v>
      </c>
    </row>
    <row r="28" spans="1:4" ht="15" thickBot="1">
      <c r="A28" s="29" t="s">
        <v>242</v>
      </c>
      <c r="B28" s="21" t="s">
        <v>245</v>
      </c>
      <c r="C28" s="26">
        <v>238</v>
      </c>
      <c r="D28" s="1">
        <v>294</v>
      </c>
    </row>
    <row r="29" spans="3:4" ht="18.5">
      <c r="C29" s="69" t="s">
        <v>258</v>
      </c>
      <c r="D29" s="70"/>
    </row>
    <row r="30" spans="3:4">
      <c r="C30" s="22" t="s">
        <v>249</v>
      </c>
      <c r="D30" s="23" t="s">
        <v>250</v>
      </c>
    </row>
    <row r="31" spans="1:4">
      <c r="A31" s="25" t="s">
        <v>240</v>
      </c>
      <c r="B31" s="21" t="s">
        <v>245</v>
      </c>
      <c r="C31" s="26"/>
      <c r="D31" s="1"/>
    </row>
    <row r="32" spans="1:4" ht="15" thickBot="1">
      <c r="A32" s="25" t="s">
        <v>242</v>
      </c>
      <c r="B32" s="21" t="s">
        <v>245</v>
      </c>
      <c r="C32" s="26"/>
      <c r="D32" s="1">
        <v>588</v>
      </c>
    </row>
    <row r="33" spans="3:4" ht="18.5">
      <c r="C33" s="69" t="s">
        <v>259</v>
      </c>
      <c r="D33" s="70"/>
    </row>
    <row r="34" spans="1:8" ht="18.5">
      <c r="A34" s="25" t="s">
        <v>240</v>
      </c>
      <c r="B34" s="21" t="s">
        <v>245</v>
      </c>
      <c r="C34" s="31">
        <v>798</v>
      </c>
      <c r="D34" s="31">
        <v>966</v>
      </c>
      <c r="F34" s="34" t="s">
        <v>260</v>
      </c>
      <c r="G34" s="34"/>
      <c r="H34" s="34"/>
    </row>
    <row r="35" spans="1:10">
      <c r="A35" s="25" t="s">
        <v>242</v>
      </c>
      <c r="B35" s="21" t="s">
        <v>245</v>
      </c>
      <c r="C35" s="31"/>
      <c r="D35" s="31"/>
      <c r="F35" s="24" t="s">
        <v>254</v>
      </c>
      <c r="G35" s="31" t="s">
        <v>136</v>
      </c>
      <c r="H35" s="32" t="s">
        <v>255</v>
      </c>
      <c r="I35" s="31" t="s">
        <v>256</v>
      </c>
      <c r="J35" s="35" t="s">
        <v>261</v>
      </c>
    </row>
    <row r="36" spans="3:10" ht="18.5">
      <c r="C36" s="71" t="s">
        <v>262</v>
      </c>
      <c r="D36" s="72"/>
      <c r="F36" s="27">
        <v>250</v>
      </c>
      <c r="G36" s="33">
        <v>905</v>
      </c>
      <c r="H36" s="31">
        <v>250</v>
      </c>
      <c r="I36" s="31">
        <v>745</v>
      </c>
      <c r="J36" s="36">
        <v>250</v>
      </c>
    </row>
    <row r="37" spans="1:4">
      <c r="A37" s="25" t="s">
        <v>240</v>
      </c>
      <c r="B37" s="21" t="s">
        <v>245</v>
      </c>
      <c r="C37" s="31"/>
      <c r="D37" s="31"/>
    </row>
    <row r="38" spans="1:4">
      <c r="A38" s="25" t="s">
        <v>242</v>
      </c>
      <c r="B38" s="21" t="s">
        <v>245</v>
      </c>
      <c r="C38" s="31"/>
      <c r="D38" s="31"/>
    </row>
    <row r="39" spans="3:4" ht="18.5">
      <c r="C39" s="71" t="s">
        <v>263</v>
      </c>
      <c r="D39" s="72"/>
    </row>
    <row r="40" spans="1:4">
      <c r="A40" s="25" t="s">
        <v>240</v>
      </c>
      <c r="B40" s="21" t="s">
        <v>245</v>
      </c>
      <c r="C40" s="1">
        <v>980</v>
      </c>
      <c r="D40" s="31"/>
    </row>
    <row r="41" spans="1:4">
      <c r="A41" s="25" t="s">
        <v>242</v>
      </c>
      <c r="B41" s="21" t="s">
        <v>245</v>
      </c>
      <c r="C41" s="31"/>
      <c r="D41" s="31"/>
    </row>
  </sheetData>
  <sheetProtection algorithmName="SHA-512" hashValue="lcCkrfzIO7KTa1g1gi480b11mu9uWqy4clqSiEUgY6T4/p83CjbG4prPh/KUTmcJfmSrVaaN6AtIxrmq/kA5SA==" saltValue="1vUH722ty9xfkJ9bk9ULhQ==" spinCount="100000" sheet="1" objects="1" scenarios="1"/>
  <mergeCells count="29">
    <mergeCell ref="F34:G34"/>
    <mergeCell ref="C36:D36"/>
    <mergeCell ref="C39:D39"/>
    <mergeCell ref="A18:A19"/>
    <mergeCell ref="A20:A21"/>
    <mergeCell ref="C25:D25"/>
    <mergeCell ref="E25:F25"/>
    <mergeCell ref="C29:D29"/>
    <mergeCell ref="C33:D33"/>
    <mergeCell ref="C13:D13"/>
    <mergeCell ref="E13:F13"/>
    <mergeCell ref="G13:H13"/>
    <mergeCell ref="I13:J13"/>
    <mergeCell ref="C16:D16"/>
    <mergeCell ref="G16:H16"/>
    <mergeCell ref="C11:D11"/>
    <mergeCell ref="E11:F11"/>
    <mergeCell ref="G11:H11"/>
    <mergeCell ref="I11:J11"/>
    <mergeCell ref="C12:D12"/>
    <mergeCell ref="E12:F12"/>
    <mergeCell ref="G12:H12"/>
    <mergeCell ref="I12:J12"/>
    <mergeCell ref="C4:I4"/>
    <mergeCell ref="B5:I5"/>
    <mergeCell ref="C10:D10"/>
    <mergeCell ref="E10:F10"/>
    <mergeCell ref="G10:H10"/>
    <mergeCell ref="I10:J10"/>
  </mergeCells>
  <dataValidations count="2">
    <dataValidation type="date" allowBlank="1" showInputMessage="1" showErrorMessage="1" error="Mobility end date must be between 01/09/2022 and 31/08/2023. If your device is set to a region other than United Kingdom (for example, United States), you may need to enter it using that countries date format." sqref="I7">
      <formula1>44805</formula1>
      <formula2>45169</formula2>
    </dataValidation>
    <dataValidation type="date" allowBlank="1" showInputMessage="1" showErrorMessage="1" error="Mobility start date must be between 01/09/2022 and 31/08/2023. If your device is set to a region other than United Kingdom (for example, United States), you may need to enter it using that countries date format." sqref="G7:H7">
      <formula1>44805</formula1>
      <formula2>45169</formula2>
    </dataValidation>
  </dataValidations>
  <hyperlinks>
    <hyperlink ref="B5" r:id="rId1" display="https://www.gov.uk/government/publications/turing-scheme-international-study-and-work-placements/list-of-destinations-and-grant-rates"/>
    <hyperlink ref="B5:I5" r:id="rId2" display="https://www.gov.uk/government/publications/turing-scheme-international-study-and-work-placements/list-of-destinations-and-grant-rates"/>
  </hyperlinks>
  <pageMargins left="0.7" right="0.7" top="0.75" bottom="0.75" header="0.3" footer="0.3"/>
  <headerFooter scaleWithDoc="1" alignWithMargins="0" differentFirst="0" differentOddEven="0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3208C9C97754597606CDEBAD487EA" ma:contentTypeVersion="15" ma:contentTypeDescription="Create a new document." ma:contentTypeScope="" ma:versionID="a76108047d1ebc08cfa07aec8dfaa45b">
  <xsd:schema xmlns:xsd="http://www.w3.org/2001/XMLSchema" xmlns:xs="http://www.w3.org/2001/XMLSchema" xmlns:p="http://schemas.microsoft.com/office/2006/metadata/properties" xmlns:ns2="16503876-445b-45f6-a18a-2ced609828df" xmlns:ns3="f3426f11-7271-48f0-81fa-5b7f1faf58f5" targetNamespace="http://schemas.microsoft.com/office/2006/metadata/properties" ma:root="true" ma:fieldsID="bc586f4e228326c39897a7c1308dc506" ns2:_="" ns3:_="">
    <xsd:import namespace="16503876-445b-45f6-a18a-2ced609828df"/>
    <xsd:import namespace="f3426f11-7271-48f0-81fa-5b7f1faf58f5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503876-445b-45f6-a18a-2ced609828df" elementFormDefault="qualified">
    <xsd:import namespace="http://schemas.microsoft.com/office/2006/documentManagement/types"/>
    <xsd:import namespace="http://schemas.microsoft.com/office/infopath/2007/PartnerControls"/>
    <xsd:element name="Status" ma:index="3" nillable="true" ma:displayName="Status" ma:default="Draft" ma:format="Dropdown" ma:internalName="Status">
      <xsd:simpleType>
        <xsd:union memberTypes="dms:Text">
          <xsd:simpleType>
            <xsd:restriction base="dms:Choice">
              <xsd:enumeration value="Draft"/>
              <xsd:enumeration value="completed unsigned"/>
              <xsd:enumeration value="completed ready to sign by Solent"/>
              <xsd:enumeration value="completed ready to sign by partner"/>
              <xsd:enumeration value="completed and signed"/>
              <xsd:enumeration value="Comments to respond to"/>
              <xsd:enumeration value="Archive - replaced with new agreement"/>
              <xsd:enumeration value="In review with management"/>
              <xsd:enumeration value="With Partner to review changes"/>
              <xsd:enumeration value="With Partnership Dev Group"/>
              <xsd:enumeration value="In Review with Legal (SM)"/>
              <xsd:enumeration value="With JR for Signing"/>
              <xsd:enumeration value="With JP for Signing"/>
              <xsd:enumeration value="With JP &amp; JR for signing"/>
              <xsd:enumeration value="NFA - Not taking forward"/>
              <xsd:enumeration value="With Partner - More Info"/>
              <xsd:enumeration value="Active LoR"/>
              <xsd:enumeration value="In-active LoR"/>
            </xsd:restriction>
          </xsd:simpleType>
        </xsd:un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9818adc-cee3-4619-a993-7cdb140a6d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26f11-7271-48f0-81fa-5b7f1faf58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82244b2-d714-4c13-a35c-7fe311f40c13}" ma:internalName="TaxCatchAll" ma:readOnly="false" ma:showField="CatchAllData" ma:web="f3426f11-7271-48f0-81fa-5b7f1faf58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M k E A A B Q S w M E F A A C A A g A U 4 O 1 W p H 2 o K + l A A A A 9 g A A A B I A H A B D b 2 5 m a W c v U G F j a 2 F n Z S 5 4 b W w g o h g A K K A U A A A A A A A A A A A A A A A A A A A A A A A A A A A A h Y 9 B C s I w F E S v U r J v 0 k Y F K b 8 p 6 M K N B U E Q t y H G N t j + S p O a 3 s 2 F R / I K V r T q z u W 8 e Y u Z + / U G W V 9 X w U W 3 1 j S Y k p h G J N C o m o P B I i W d O 4 Z z k g n Y S H W S h Q 4 G G W 3 S 2 0 N K S u f O C W P e e + o n t G k L x q M o Z v t 8 v V W l r i X 5 y O a / H B q 0 T q L S R M D u N U Z w G k 8 5 5 b N h E 7 A R Q m 7 w K / C h e 7 Y / E J Z d 5 b p W C 4 3 h a g F s j M D e H 8 Q D U E s D B B Q A A g A I A F O D t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T g 7 V a 7 7 O r 7 c I B A A B o B A A A E w A c A E Z v c m 1 1 b G F z L 1 N l Y 3 R p b 2 4 x L m 0 g o h g A K K A U A A A A A A A A A A A A A A A A A A A A A A A A A A A A f Z J d a 9 s w F I b v A / k P m n q T b J F d p / l o W n r R f I w M B o M l M M a 2 C 8 V W b R F Z C t J x 3 V D 6 3 y f Z g z q Z I 9 0 I z v O + R x / n N S w G r i T a 1 H t 0 3 + 1 0 O y a j m i X o C m / p T j A U Y f S A B I N u B 9 m 1 U Y W O m a 3 8 Y L t g r l V p m F 4 o C U y C 6 e E M 4 G D u w r A s y y B V z 0 G x D + 3 G t M w t D w / F T v C Y u p N M C I X m M i U m z l j O C L c d t K w Q F c R A k R w J l Q k p l d 6 T g 6 A x c x 1 M K L g B o p 5 I w g z w W m 8 q Y a q p B K I p M I P 7 g / q u V 3 j 1 A p r G Y F 9 T v + W z V j l a Q y 7 c m 9 w e V P V e / a o B e n 3 F C y W K X E Z 4 g P B 2 / m 3 5 E 2 3 X + M 2 S f 2 B Y g S X 6 h D 4 2 y z d 1 + U 5 C R u K M i 6 Q 3 7 D f 5 q O K P 8 6 + r h m T W R x 7 L u M 0 y 9 l o m b Z Y o 8 n q m b Z 6 p 1 3 L r L G 6 + x Z 7 8 / k B y q l M u y U 4 B q J x c o / W w K Z 5 V / d e r x 6 X 9 y e a 1 T l p G 1 7 X s 4 p l R 9 J / g x g q s 4 t d 3 V W 6 Y s A l W + u F 9 Z n / e U 7 D I q E x d B o 4 H 5 g Z f z T z Y 2 s S Y J 6 X z + g A H T c 8 X m c F J O s D q E b A X O A v H F w m T U e C 6 n c V j U W j N Z H w 8 Z y M P G 3 v Y x M O m H n Z 7 4 f K z C / V q N K 3 g 9 B v e + t 0 O l 6 1 / f v 8 X U E s B A i 0 A F A A C A A g A U 4 O 1 W p H 2 o K + l A A A A 9 g A A A B I A A A A A A A A A A A A A A A A A A A A A A E N v b m Z p Z y 9 Q Y W N r Y W d l L n h t b F B L A Q I t A B Q A A g A I A F O D t V o P y u m r p A A A A O k A A A A T A A A A A A A A A A A A A A A A A P E A A A B b Q 2 9 u d G V u d F 9 U e X B l c 1 0 u e G 1 s U E s B A i 0 A F A A C A A g A U 4 O 1 W u + z q + 3 C A Q A A a A Q A A B M A A A A A A A A A A A A A A A A A 4 g E A A E Z v c m 1 1 b G F z L 1 N l Y 3 R p b 2 4 x L m 1 Q S w U G A A A A A A M A A w D C A A A A 8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Q 4 A A A A A A A A 7 D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l M j A x P C 9 J d G V t U G F 0 a D 4 8 L 0 l 0 Z W 1 M b 2 N h d G l v b j 4 8 U 3 R h Y m x l R W 5 0 c m l l c z 4 8 R W 5 0 c n k g V H l w Z T 0 i U X V l c n l J R C I g V m F s d W U 9 I n M 5 Y T E y M W F l N S 0 3 Y z Q 4 L T Q z Z T c t O D k 0 N S 0 5 N z V m N D g 1 N G R j O T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y M V Q x N T o y M T o w N y 4 3 N T k 5 N T Y z W i I g L z 4 8 R W 5 0 c n k g V H l w Z T 0 i R m l s b E N v b H V t b l R 5 c G V z I i B W Y W x 1 Z T 0 i c 0 J n T V J F U k V S R V F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g M S 9 B d X R v U m V t b 3 Z l Z E N v b H V t b n M x L n t D b 2 x 1 b W 4 x L D B 9 J n F 1 b 3 Q 7 L C Z x d W 9 0 O 1 N l Y 3 R p b 2 4 x L 1 R h Y m x l I D E v Q X V 0 b 1 J l b W 9 2 Z W R D b 2 x 1 b W 5 z M S 5 7 Q 2 9 s d W 1 u M i w x f S Z x d W 9 0 O y w m c X V v d D t T Z W N 0 a W 9 u M S 9 U Y W J s Z S A x L 0 F 1 d G 9 S Z W 1 v d m V k Q 2 9 s d W 1 u c z E u e 0 N v b H V t b j M s M n 0 m c X V v d D s s J n F 1 b 3 Q 7 U 2 V j d G l v b j E v V G F i b G U g M S 9 B d X R v U m V t b 3 Z l Z E N v b H V t b n M x L n t D b 2 x 1 b W 4 0 L D N 9 J n F 1 b 3 Q 7 L C Z x d W 9 0 O 1 N l Y 3 R p b 2 4 x L 1 R h Y m x l I D E v Q X V 0 b 1 J l b W 9 2 Z W R D b 2 x 1 b W 5 z M S 5 7 Q 2 9 s d W 1 u N S w 0 f S Z x d W 9 0 O y w m c X V v d D t T Z W N 0 a W 9 u M S 9 U Y W J s Z S A x L 0 F 1 d G 9 S Z W 1 v d m V k Q 2 9 s d W 1 u c z E u e 0 N v b H V t b j Y s N X 0 m c X V v d D s s J n F 1 b 3 Q 7 U 2 V j d G l v b j E v V G F i b G U g M S 9 B d X R v U m V t b 3 Z l Z E N v b H V t b n M x L n t D b 2 x 1 b W 4 3 L D Z 9 J n F 1 b 3 Q 7 L C Z x d W 9 0 O 1 N l Y 3 R p b 2 4 x L 1 R h Y m x l I D E v Q X V 0 b 1 J l b W 9 2 Z W R D b 2 x 1 b W 5 z M S 5 7 Q 2 9 s d W 1 u O C w 3 f S Z x d W 9 0 O y w m c X V v d D t T Z W N 0 a W 9 u M S 9 U Y W J s Z S A x L 0 F 1 d G 9 S Z W 1 v d m V k Q 2 9 s d W 1 u c z E u e 0 N v b H V t b j k s O H 0 m c X V v d D s s J n F 1 b 3 Q 7 U 2 V j d G l v b j E v V G F i b G U g M S 9 B d X R v U m V t b 3 Z l Z E N v b H V t b n M x L n t D b 2 x 1 b W 4 x M C w 5 f S Z x d W 9 0 O y w m c X V v d D t T Z W N 0 a W 9 u M S 9 U Y W J s Z S A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g M S 9 B d X R v U m V t b 3 Z l Z E N v b H V t b n M x L n t D b 2 x 1 b W 4 x L D B 9 J n F 1 b 3 Q 7 L C Z x d W 9 0 O 1 N l Y 3 R p b 2 4 x L 1 R h Y m x l I D E v Q X V 0 b 1 J l b W 9 2 Z W R D b 2 x 1 b W 5 z M S 5 7 Q 2 9 s d W 1 u M i w x f S Z x d W 9 0 O y w m c X V v d D t T Z W N 0 a W 9 u M S 9 U Y W J s Z S A x L 0 F 1 d G 9 S Z W 1 v d m V k Q 2 9 s d W 1 u c z E u e 0 N v b H V t b j M s M n 0 m c X V v d D s s J n F 1 b 3 Q 7 U 2 V j d G l v b j E v V G F i b G U g M S 9 B d X R v U m V t b 3 Z l Z E N v b H V t b n M x L n t D b 2 x 1 b W 4 0 L D N 9 J n F 1 b 3 Q 7 L C Z x d W 9 0 O 1 N l Y 3 R p b 2 4 x L 1 R h Y m x l I D E v Q X V 0 b 1 J l b W 9 2 Z W R D b 2 x 1 b W 5 z M S 5 7 Q 2 9 s d W 1 u N S w 0 f S Z x d W 9 0 O y w m c X V v d D t T Z W N 0 a W 9 u M S 9 U Y W J s Z S A x L 0 F 1 d G 9 S Z W 1 v d m V k Q 2 9 s d W 1 u c z E u e 0 N v b H V t b j Y s N X 0 m c X V v d D s s J n F 1 b 3 Q 7 U 2 V j d G l v b j E v V G F i b G U g M S 9 B d X R v U m V t b 3 Z l Z E N v b H V t b n M x L n t D b 2 x 1 b W 4 3 L D Z 9 J n F 1 b 3 Q 7 L C Z x d W 9 0 O 1 N l Y 3 R p b 2 4 x L 1 R h Y m x l I D E v Q X V 0 b 1 J l b W 9 2 Z W R D b 2 x 1 b W 5 z M S 5 7 Q 2 9 s d W 1 u O C w 3 f S Z x d W 9 0 O y w m c X V v d D t T Z W N 0 a W 9 u M S 9 U Y W J s Z S A x L 0 F 1 d G 9 S Z W 1 v d m V k Q 2 9 s d W 1 u c z E u e 0 N v b H V t b j k s O H 0 m c X V v d D s s J n F 1 b 3 Q 7 U 2 V j d G l v b j E v V G F i b G U g M S 9 B d X R v U m V t b 3 Z l Z E N v b H V t b n M x L n t D b 2 x 1 b W 4 x M C w 5 f S Z x d W 9 0 O y w m c X V v d D t T Z W N 0 a W 9 u M S 9 U Y W J s Z S A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l M j A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S 9 F e H R y Y W N 0 Z W Q l M j B U Y W J s Z S U y M E Z y b 2 0 l M j B I d G 1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x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J J k j W O h j h A l z 1 4 T 0 J V i F k A A A A A A g A A A A A A A 2 Y A A M A A A A A Q A A A A a p S O t / 4 J 5 5 W 4 p u g p l u H E Z g A A A A A E g A A A o A A A A B A A A A C 7 w p 9 + D 9 f O J T Q I j O 6 Y d J 5 2 U A A A A E 0 s E q W D 9 Y c N + b n A n C g j S 5 j / c o 2 j e t y e 3 h 1 P P m t w w d 3 f 5 p m Z f n Z + i o c u c y M 6 T q g s d i z L W Q S o Y T K R g Z v z B x K l A E F P 1 x V e Y D 2 U l h A P X j L / l 4 O D F A A A A P J U M S n 4 a i T y P g d r V 5 u A b s y n I a b p < / D a t a M a s h u p > 
</file>

<file path=customXml/item3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>
    <lcf76f155ced4ddcb4097134ff3c332f xmlns="16503876-445b-45f6-a18a-2ced609828df">
      <Terms xmlns="http://schemas.microsoft.com/office/infopath/2007/PartnerControls"/>
    </lcf76f155ced4ddcb4097134ff3c332f>
    <TaxCatchAll xmlns="f3426f11-7271-48f0-81fa-5b7f1faf58f5" xsi:nil="true"/>
    <Status xmlns="16503876-445b-45f6-a18a-2ced609828df">Draft</Statu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AB7EFB-CB53-4D25-B647-DFBEE18EFC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376E7F-5C12-4C6E-BE0D-C36EFDE026AB}">
  <ds:schemaRefs>
    <ds:schemaRef ds:uri="http://schemas.microsoft.com/office/2006/metadata/properties"/>
    <ds:schemaRef ds:uri="http://schemas.microsoft.com/office/infopath/2007/PartnerControls"/>
    <ds:schemaRef ds:uri="16503876-445b-45f6-a18a-2ced609828df"/>
    <ds:schemaRef ds:uri="f3426f11-7271-48f0-81fa-5b7f1faf58f5"/>
  </ds:schemaRefs>
</ds:datastoreItem>
</file>

<file path=customXml/itemProps3.xml><?xml version="1.0" encoding="utf-8"?>
<ds:datastoreItem xmlns:ds="http://schemas.openxmlformats.org/officeDocument/2006/customXml" ds:itemID="{1A8E980F-B0A9-468B-AE59-0E989888EEE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F9F68CA-F2DB-4287-A837-96D9902602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503876-445b-45f6-a18a-2ced609828df"/>
    <ds:schemaRef ds:uri="f3426f11-7271-48f0-81fa-5b7f1faf58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>
  <Application>Microsoft Excel</Application>
  <Company>Solent University</Company>
  <Manager/>
  <HyperlinkBase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category/>
  <dc:creator>Rozenn Ghorbanian</dc:creator>
  <dc:description/>
  <cp:keywords>turing scheme, turing scheme funding, study abroad, volunteer abroad, calculate turing funding</cp:keywords>
  <cp:lastModifiedBy>Natalie Laishley</cp:lastModifiedBy>
  <dcterms:created xsi:type="dcterms:W3CDTF">2025-01-31T17:16:07Z</dcterms:created>
  <dcterms:modified xsi:type="dcterms:W3CDTF">2025-08-29T14:48:33Z</dcterms:modified>
  <dc:subject>An easy-to-use funding calculator for students wishing to study or volunteer abroad using Turing Scheme funding.</dc:subject>
  <dc:title>Easy Turing grant calculator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str>0x0101001AB3208C9C97754597606CDEBAD487EA</vt:lpstr>
  </property>
  <property fmtid="{D5CDD505-2E9C-101B-9397-08002B2CF9AE}" pid="3" name="MediaServiceImageTags">
    <vt:lpstr/>
  </property>
</Properties>
</file>